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tali_\Downloads\変更後\"/>
    </mc:Choice>
  </mc:AlternateContent>
  <xr:revisionPtr revIDLastSave="0" documentId="13_ncr:1_{4C1FC812-E266-4EB6-836C-9AE5488E1E6D}" xr6:coauthVersionLast="47" xr6:coauthVersionMax="47" xr10:uidLastSave="{00000000-0000-0000-0000-000000000000}"/>
  <bookViews>
    <workbookView xWindow="-120" yWindow="-120" windowWidth="29040" windowHeight="15720" firstSheet="1" activeTab="1" xr2:uid="{00000000-000D-0000-FFFF-FFFF00000000}"/>
  </bookViews>
  <sheets>
    <sheet name="LIST" sheetId="6" state="hidden" r:id="rId1"/>
    <sheet name="概要書第一面" sheetId="2" r:id="rId2"/>
    <sheet name="概要書第一面別紙" sheetId="3" r:id="rId3"/>
    <sheet name="概要書第二面" sheetId="4" r:id="rId4"/>
    <sheet name="概要書第三面" sheetId="12" r:id="rId5"/>
  </sheets>
  <definedNames>
    <definedName name="_xlnm.Print_Area" localSheetId="1">概要書第一面!$A$1:$AL$185</definedName>
    <definedName name="_xlnm.Print_Area" localSheetId="2">概要書第一面別紙!$A$1:$AL$57</definedName>
    <definedName name="_xlnm.Print_Area" localSheetId="4">概要書第三面!$A$1:$AL$59</definedName>
    <definedName name="_xlnm.Print_Area" localSheetId="3">概要書第二面!$A$1:$AL$81</definedName>
    <definedName name="意見を聴いた設計図書">LIST!$B$125</definedName>
    <definedName name="確認の特例">LIST!$B$433:$B$436</definedName>
    <definedName name="建築士">LIST!$B$10:$B$12</definedName>
    <definedName name="建築主人数">LIST!$B$4:$B$6</definedName>
    <definedName name="構造">LIST!$B$376:$B$384</definedName>
    <definedName name="指定">LIST!$B$212:$B$213</definedName>
    <definedName name="資格">LIST!$B$231:$B$235</definedName>
    <definedName name="住宅用火災警報器">LIST!$B$455</definedName>
    <definedName name="数字">LIST!$B$471:$B$491</definedName>
    <definedName name="設計図書">LIST!$B$117:$B$121</definedName>
    <definedName name="選択">LIST!$B$226:$B$227</definedName>
    <definedName name="耐火建築物">LIST!$B$440:$B$445</definedName>
    <definedName name="第六面7">LIST!$B$465:$B$467</definedName>
    <definedName name="地区区域">LIST!$B$167:$B$185</definedName>
    <definedName name="柱の小径">LIST!$B$459:$B$461</definedName>
    <definedName name="適判機関">LIST!$B$133:$B$159</definedName>
    <definedName name="登録">LIST!$B$16:$B$63</definedName>
    <definedName name="都道府県">LIST!$B$67:$B$113</definedName>
    <definedName name="特定工程">LIST!$B$388:$B$396</definedName>
    <definedName name="備考">LIST!$B$217:$B$222</definedName>
    <definedName name="備考第三面7">LIST!$B$205:$B$208</definedName>
    <definedName name="便所">LIST!$B$449:$B$451</definedName>
    <definedName name="未定">LIST!$B$129</definedName>
    <definedName name="用途">LIST!$B$239:$B$372</definedName>
    <definedName name="用途地域">LIST!$B$189:$B$201</definedName>
    <definedName name="用途番号">LIST!$C$239:$C$372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4" l="1"/>
  <c r="O22" i="4"/>
  <c r="AE43" i="4"/>
  <c r="AE44" i="4"/>
  <c r="AE45" i="4"/>
  <c r="AE46" i="4"/>
  <c r="AE47" i="4"/>
  <c r="AE48" i="4"/>
  <c r="AE49" i="4"/>
  <c r="AE50" i="4"/>
  <c r="AE51" i="4"/>
  <c r="AE52" i="4"/>
  <c r="C404" i="6" s="1"/>
  <c r="C415" i="6" s="1"/>
  <c r="AE42" i="4"/>
  <c r="AE40" i="4"/>
  <c r="AE38" i="4"/>
  <c r="AE36" i="4"/>
  <c r="C426" i="6" l="1"/>
  <c r="AR52" i="4"/>
  <c r="AR49" i="4"/>
  <c r="AR46" i="4"/>
  <c r="AR47" i="4"/>
  <c r="AR45" i="4"/>
  <c r="AR48" i="4"/>
  <c r="AR44" i="4"/>
  <c r="AR51" i="4"/>
  <c r="AR38" i="4" s="1"/>
  <c r="C403" i="6"/>
  <c r="C414" i="6" s="1"/>
  <c r="AE33" i="4"/>
  <c r="K27" i="4" l="1"/>
  <c r="AE31" i="4"/>
  <c r="Y28" i="4"/>
  <c r="Y27" i="4"/>
  <c r="K28" i="4"/>
  <c r="C400" i="6"/>
  <c r="O34" i="4" s="1"/>
  <c r="C402" i="6" l="1"/>
  <c r="C411" i="6"/>
  <c r="C423" i="6" s="1"/>
  <c r="C410" i="6"/>
  <c r="C422" i="6" s="1"/>
  <c r="C409" i="6"/>
  <c r="C421" i="6" s="1"/>
  <c r="C408" i="6"/>
  <c r="C420" i="6" s="1"/>
  <c r="C407" i="6"/>
  <c r="C419" i="6" s="1"/>
  <c r="C406" i="6"/>
  <c r="C418" i="6" s="1"/>
  <c r="C413" i="6" l="1"/>
  <c r="C417" i="6" s="1"/>
  <c r="C425" i="6" s="1"/>
  <c r="C427" i="6" s="1"/>
  <c r="AR53" i="4" s="1"/>
  <c r="O53" i="4" s="1"/>
  <c r="C429"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69" authorId="0" shapeId="0" xr:uid="{00000000-0006-0000-0100-000001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73" authorId="0" shapeId="0" xr:uid="{00000000-0006-0000-0100-000002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7" authorId="0" shapeId="0" xr:uid="{00000000-0006-0000-0100-000003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5" authorId="0" shapeId="0" xr:uid="{00000000-0006-0000-0100-000004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8" authorId="0" shapeId="0" xr:uid="{00000000-0006-0000-0100-000005000000}">
      <text>
        <r>
          <rPr>
            <b/>
            <sz val="9"/>
            <color indexed="81"/>
            <rFont val="ＭＳ 明朝"/>
            <family val="1"/>
            <charset val="128"/>
          </rPr>
          <t>未定の場合はプルダウンより「未定」を選択</t>
        </r>
      </text>
    </comment>
    <comment ref="M180" authorId="0" shapeId="0" xr:uid="{00000000-0006-0000-0100-000006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3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400-000001000000}">
      <text>
        <r>
          <rPr>
            <b/>
            <sz val="9"/>
            <color indexed="81"/>
            <rFont val="ＭＳ 明朝"/>
            <family val="1"/>
            <charset val="128"/>
          </rPr>
          <t>方位の記入を忘れずにお願い致します。</t>
        </r>
      </text>
    </comment>
  </commentList>
</comments>
</file>

<file path=xl/sharedStrings.xml><?xml version="1.0" encoding="utf-8"?>
<sst xmlns="http://schemas.openxmlformats.org/spreadsheetml/2006/main" count="1607" uniqueCount="705">
  <si>
    <t>年</t>
    <rPh sb="0" eb="1">
      <t>ネン</t>
    </rPh>
    <phoneticPr fontId="2"/>
  </si>
  <si>
    <t>月</t>
    <rPh sb="0" eb="1">
      <t>ツキ</t>
    </rPh>
    <phoneticPr fontId="2"/>
  </si>
  <si>
    <t>日</t>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</si>
  <si>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</si>
  <si>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</si>
  <si>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</si>
  <si>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</si>
  <si>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</si>
  <si>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</si>
  <si>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</si>
  <si>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</si>
  <si>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</si>
  <si>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</si>
  <si>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</si>
  <si>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</si>
  <si>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</si>
  <si>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</si>
  <si>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</si>
  <si>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</si>
  <si>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</si>
  <si>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</si>
  <si>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</si>
  <si>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</si>
  <si>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</si>
  <si>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</si>
  <si>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</si>
  <si>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</si>
  <si>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</si>
  <si>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</si>
  <si>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</si>
  <si>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</si>
  <si>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</si>
  <si>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</si>
  <si>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</si>
  <si>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</si>
  <si>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</si>
  <si>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</si>
  <si>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</si>
  <si>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</si>
  <si>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</si>
  <si>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</si>
  <si>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</si>
  <si>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</si>
  <si>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</si>
  <si>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</si>
  <si>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</si>
  <si>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</si>
  <si>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</si>
  <si>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</si>
  <si>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</si>
  <si>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</si>
  <si>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</si>
  <si>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</si>
  <si>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</si>
  <si>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</si>
  <si>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</si>
  <si>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</si>
  <si>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</si>
  <si>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</si>
  <si>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</si>
  <si>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</si>
  <si>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</si>
  <si>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</si>
  <si>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</si>
  <si>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</si>
  <si>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</si>
  <si>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</si>
  <si>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</si>
  <si>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</si>
  <si>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</si>
  <si>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</si>
  <si>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</si>
  <si>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</si>
  <si>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</si>
  <si>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</si>
  <si>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</si>
  <si>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</si>
  <si>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</si>
  <si>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</si>
  <si>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</si>
  <si>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</si>
  <si>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</si>
  <si>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</si>
  <si>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</si>
  <si>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</si>
  <si>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</si>
  <si>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</si>
  <si>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</si>
  <si>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</si>
  <si>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</si>
  <si>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</si>
  <si>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</si>
  <si>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</si>
  <si>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</si>
  <si>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</si>
  <si>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</si>
  <si>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</si>
  <si>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</si>
  <si>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</si>
  <si>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</si>
  <si>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</si>
  <si>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</si>
  <si>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</si>
  <si>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</si>
  <si>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</si>
  <si>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</si>
  <si>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</si>
  <si>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</si>
  <si>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</si>
  <si>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</si>
  <si>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</si>
  <si>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</si>
  <si>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建築主等の概要</t>
    <phoneticPr fontId="20"/>
  </si>
  <si>
    <t>【</t>
  </si>
  <si>
    <t>イ．</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</si>
  <si>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</si>
  <si>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</si>
  <si>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</si>
  <si>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</si>
  <si>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</si>
  <si>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</si>
  <si>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</si>
  <si>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</si>
  <si>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</si>
  <si>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</si>
  <si>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</si>
  <si>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</si>
  <si>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</si>
  <si>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</si>
  <si>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</si>
  <si>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</si>
  <si>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</si>
  <si>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</si>
  <si>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</si>
  <si>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</si>
  <si>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</si>
  <si>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</si>
  <si>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</si>
  <si>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</si>
  <si>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</si>
  <si>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</si>
  <si>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</si>
  <si>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</si>
  <si>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</si>
  <si>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</si>
  <si>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</si>
  <si>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</si>
  <si>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</si>
  <si>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</si>
  <si>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</si>
  <si>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</si>
  <si>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</si>
  <si>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</si>
  <si>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</si>
  <si>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</si>
  <si>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</si>
  <si>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</si>
  <si>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</si>
  <si>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</si>
  <si>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</si>
  <si>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</si>
  <si>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</si>
  <si>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</si>
  <si>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</si>
  <si>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</si>
  <si>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</si>
  <si>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</si>
  <si>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</si>
  <si>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</si>
  <si>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</si>
  <si>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</si>
  <si>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</si>
  <si>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</si>
  <si>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</si>
  <si>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</si>
  <si>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</si>
  <si>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</si>
  <si>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</si>
  <si>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</si>
  <si>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</si>
  <si>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</si>
  <si>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</si>
  <si>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</si>
  <si>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</si>
  <si>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</si>
  <si>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</si>
  <si>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</si>
  <si>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</si>
  <si>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</si>
  <si>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</si>
  <si>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</si>
  <si>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</si>
  <si>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</si>
  <si>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</si>
  <si>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</si>
  <si>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</si>
  <si>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</si>
  <si>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</si>
  <si>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</si>
  <si>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</si>
  <si>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</si>
  <si>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</si>
  <si>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</si>
  <si>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</si>
  <si>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</si>
  <si>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</si>
  <si>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</si>
  <si>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</si>
  <si>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</si>
  <si>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</si>
  <si>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</si>
  <si>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助産所</t>
  </si>
  <si>
    <t>児童福祉施設等</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</si>
  <si>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</si>
  <si>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</si>
  <si>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</si>
  <si>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</si>
  <si>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</si>
  <si>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</si>
  <si>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</si>
  <si>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</si>
  <si>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</si>
  <si>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</si>
  <si>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</si>
  <si>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</si>
  <si>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</si>
  <si>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</si>
  <si>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</si>
  <si>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</si>
  <si>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</si>
  <si>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</si>
  <si>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</si>
  <si>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</si>
  <si>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</si>
  <si>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</si>
  <si>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</si>
  <si>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</si>
  <si>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</si>
  <si>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</si>
  <si>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</si>
  <si>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</si>
  <si>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</si>
  <si>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</si>
  <si>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</si>
  <si>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</si>
  <si>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</si>
  <si>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</si>
  <si>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</si>
  <si>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</si>
  <si>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</si>
  <si>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</si>
  <si>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</si>
  <si>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</si>
  <si>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</si>
  <si>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</si>
  <si>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</si>
  <si>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</si>
  <si>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</si>
  <si>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</si>
  <si>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</si>
  <si>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</si>
  <si>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</si>
  <si>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</si>
  <si>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</si>
  <si>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</si>
  <si>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</si>
  <si>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</si>
  <si>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</si>
  <si>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</si>
  <si>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</si>
  <si>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</si>
  <si>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</si>
  <si>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</si>
  <si>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</si>
  <si>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</si>
  <si>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</si>
  <si>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</si>
  <si>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</si>
  <si>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</si>
  <si>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</si>
  <si>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</si>
  <si>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</si>
  <si>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</si>
  <si>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</si>
  <si>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</si>
  <si>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</si>
  <si>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</si>
  <si>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</si>
  <si>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</si>
  <si>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</si>
  <si>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</si>
  <si>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</si>
  <si>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</si>
  <si>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</si>
  <si>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</si>
  <si>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</si>
  <si>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</si>
  <si>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</si>
  <si>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</si>
  <si>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</si>
  <si>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</si>
  <si>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</si>
  <si>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</si>
  <si>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</si>
  <si>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</si>
  <si>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</si>
  <si>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</si>
  <si>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</si>
  <si>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</si>
  <si>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</si>
  <si>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</si>
  <si>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</si>
  <si>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</si>
  <si>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</si>
  <si>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</si>
  <si>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</si>
  <si>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</si>
  <si>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</si>
  <si>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</si>
  <si>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</si>
  <si>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</si>
  <si>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</si>
  <si>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</si>
  <si>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</si>
  <si>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</si>
  <si>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</si>
  <si>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</si>
  <si>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</si>
  <si>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</si>
  <si>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</si>
  <si>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</si>
  <si>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</si>
  <si>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</si>
  <si>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</si>
  <si>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</si>
  <si>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</si>
  <si>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</si>
  <si>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</si>
  <si>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</si>
  <si>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</si>
  <si>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</si>
  <si>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</si>
  <si>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</si>
  <si>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</si>
  <si>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</si>
  <si>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</si>
  <si>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</si>
  <si>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</si>
  <si>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</si>
  <si>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</si>
  <si>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</si>
  <si>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</si>
  <si>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</si>
  <si>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</si>
  <si>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</si>
  <si>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</si>
  <si>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</si>
  <si>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</si>
  <si>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</si>
  <si>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</si>
  <si>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</si>
  <si>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</si>
  <si>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</si>
  <si>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</si>
  <si>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</si>
  <si>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</si>
  <si>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</si>
  <si>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</si>
  <si>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</si>
  <si>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</si>
  <si>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</si>
  <si>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</si>
  <si>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</si>
  <si>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</si>
  <si>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</si>
  <si>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</si>
  <si>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</si>
  <si>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</si>
  <si>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</si>
  <si>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</si>
  <si>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</si>
  <si>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</si>
  <si>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</si>
  <si>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</si>
  <si>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</si>
  <si>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</si>
  <si>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</si>
  <si>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</si>
  <si>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</si>
  <si>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</si>
  <si>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</si>
  <si>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</si>
  <si>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</si>
  <si>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</si>
  <si>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</si>
  <si>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</si>
  <si>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</si>
  <si>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</si>
  <si>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</si>
  <si>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</si>
  <si>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</si>
  <si>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</si>
  <si>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</si>
  <si>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</si>
  <si>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</si>
  <si>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</si>
  <si>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</si>
  <si>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</si>
  <si>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</si>
  <si>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</si>
  <si>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</si>
  <si>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</si>
  <si>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</si>
  <si>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</si>
  <si>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</si>
  <si>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</si>
  <si>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</si>
  <si>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</si>
  <si>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</si>
  <si>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</si>
  <si>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</si>
  <si>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</si>
  <si>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</si>
  <si>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</si>
  <si>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</si>
  <si>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</si>
  <si>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</si>
  <si>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</si>
  <si>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</si>
  <si>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</si>
  <si>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</si>
  <si>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</si>
  <si>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</si>
  <si>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</si>
  <si>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</si>
  <si>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</si>
  <si>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</si>
  <si>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</si>
  <si>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</si>
  <si>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</si>
  <si>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</si>
  <si>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</si>
  <si>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</si>
  <si>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</si>
  <si>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</si>
  <si>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</si>
  <si>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</si>
  <si>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</si>
  <si>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</si>
  <si>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</si>
  <si>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別紙　建築主追加様式</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</si>
  <si>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</si>
  <si>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</si>
  <si>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</si>
  <si>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</si>
  <si>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</si>
  <si>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</si>
  <si>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</si>
  <si>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</si>
  <si>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</si>
  <si>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</si>
  <si>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</si>
  <si>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</si>
  <si>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</si>
  <si>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</si>
  <si>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</si>
  <si>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</si>
  <si>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</si>
  <si>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</si>
  <si>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</si>
  <si>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</si>
  <si>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</si>
  <si>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</si>
  <si>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</si>
  <si>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</si>
  <si>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</si>
  <si>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</si>
  <si>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</si>
  <si>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</si>
  <si>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</si>
  <si>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</si>
  <si>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</si>
  <si>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</si>
  <si>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</si>
  <si>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</si>
  <si>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</si>
  <si>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</si>
  <si>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</si>
  <si>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</si>
  <si>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</si>
  <si>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</si>
  <si>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</si>
  <si>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</si>
  <si>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</si>
  <si>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</si>
  <si>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</si>
  <si>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</si>
  <si>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</si>
  <si>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</si>
  <si>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</si>
  <si>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</si>
  <si>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</si>
  <si>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</si>
  <si>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</si>
  <si>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耐火建築物</t>
  </si>
  <si>
    <t>計算式</t>
    <rPh sb="0" eb="2">
      <t>ケイサン</t>
    </rPh>
    <rPh sb="2" eb="3">
      <t>シキ</t>
    </rPh>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</si>
  <si>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</si>
  <si>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</si>
  <si>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</si>
  <si>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</si>
  <si>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</si>
  <si>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</si>
  <si>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120×120mm</t>
  </si>
  <si>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</si>
  <si>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</si>
  <si>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</si>
  <si>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</si>
  <si>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</si>
  <si>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</si>
  <si>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</si>
  <si>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</si>
  <si>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</si>
  <si>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建築士</t>
    <rPh sb="0" eb="3">
      <t>ケンチクシ</t>
    </rPh>
    <phoneticPr fontId="20"/>
  </si>
  <si>
    <t>省エネ機関</t>
    <rPh sb="0" eb="1">
      <t>ショウ</t>
    </rPh>
    <rPh sb="3" eb="5">
      <t>キカン</t>
    </rPh>
    <phoneticPr fontId="20"/>
  </si>
  <si>
    <t>-</t>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</si>
  <si>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</si>
  <si>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</si>
  <si>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</si>
  <si>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</si>
  <si>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</si>
  <si>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</si>
  <si>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</si>
  <si>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</si>
  <si>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※受付欄</t>
    <rPh sb="1" eb="3">
      <t>ウケツケ</t>
    </rPh>
    <rPh sb="3" eb="4">
      <t>ラン</t>
    </rPh>
    <phoneticPr fontId="20"/>
  </si>
  <si>
    <t>日本タリアセン株式会社</t>
    <rPh sb="0" eb="2">
      <t>ニホン</t>
    </rPh>
    <rPh sb="7" eb="11">
      <t>カブシキガイシャ</t>
    </rPh>
    <phoneticPr fontId="20"/>
  </si>
  <si>
    <t>※確認済証番号</t>
    <rPh sb="1" eb="3">
      <t>カクニン</t>
    </rPh>
    <rPh sb="3" eb="5">
      <t>スミショウ</t>
    </rPh>
    <rPh sb="5" eb="7">
      <t>バンゴウ</t>
    </rPh>
    <phoneticPr fontId="20"/>
  </si>
  <si>
    <t>建築計画概要書（第一面）</t>
    <phoneticPr fontId="20"/>
  </si>
  <si>
    <t>（Ａ４)</t>
    <phoneticPr fontId="20"/>
  </si>
  <si>
    <t>建築計画概要書（第一面）別紙</t>
    <rPh sb="12" eb="14">
      <t>ベッシ</t>
    </rPh>
    <phoneticPr fontId="20"/>
  </si>
  <si>
    <t>建築計画概要書（第二面）</t>
    <phoneticPr fontId="20"/>
  </si>
  <si>
    <t>建築計画概要書（第三面）</t>
    <rPh sb="9" eb="10">
      <t>サン</t>
    </rPh>
    <phoneticPr fontId="20"/>
  </si>
  <si>
    <t>（注意）</t>
    <phoneticPr fontId="24"/>
  </si>
  <si>
    <t>１．第一面及び第二面関係</t>
    <phoneticPr fontId="24"/>
  </si>
  <si>
    <t>２．第三面関係</t>
    <phoneticPr fontId="24"/>
  </si>
  <si>
    <t>付近見取図には、方位、道路及び目標となる地物を明示してください。</t>
    <phoneticPr fontId="24"/>
  </si>
  <si>
    <t>付近見取図</t>
    <phoneticPr fontId="24"/>
  </si>
  <si>
    <t>配置図</t>
    <phoneticPr fontId="24"/>
  </si>
  <si>
    <t>第JTC　　　　　　　　　　 号</t>
    <rPh sb="15" eb="16">
      <t>ゴウ</t>
    </rPh>
    <phoneticPr fontId="20"/>
  </si>
  <si>
    <t>これらは第二号様式の第二面及び第三面の写しに代えることができます。この場合には、最上段に「建築計画</t>
    <phoneticPr fontId="24"/>
  </si>
  <si>
    <t>に届け出てください。この場合には、特定行政庁が届出のあつた旨を明示した上で記入します。</t>
    <phoneticPr fontId="24"/>
  </si>
  <si>
    <t>並びに敷地の接する道路の位置及び幅員を明示してください。</t>
    <phoneticPr fontId="24"/>
  </si>
  <si>
    <t>配置図には、縮尺、方位、敷地境界線、敷地内における建築物の位置、申請に係る建築物と他の建築物との別</t>
    <phoneticPr fontId="24"/>
  </si>
  <si>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</si>
  <si>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</si>
  <si>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</si>
  <si>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</si>
  <si>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</si>
  <si>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</si>
  <si>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</si>
  <si>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</si>
  <si>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</si>
  <si>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0"/>
  </si>
  <si>
    <t>ニ．</t>
    <phoneticPr fontId="20"/>
  </si>
  <si>
    <t>ニ．</t>
    <phoneticPr fontId="20"/>
  </si>
  <si>
    <t>ニ．</t>
    <phoneticPr fontId="20"/>
  </si>
  <si>
    <t>ハ．</t>
    <phoneticPr fontId="20"/>
  </si>
  <si>
    <t>ニ．</t>
    <phoneticPr fontId="20"/>
  </si>
  <si>
    <t>ホ．</t>
    <phoneticPr fontId="20"/>
  </si>
  <si>
    <t>令和　　　年　　　月　　　日</t>
    <rPh sb="5" eb="6">
      <t>ネン</t>
    </rPh>
    <rPh sb="9" eb="10">
      <t>ガツ</t>
    </rPh>
    <rPh sb="13" eb="14">
      <t>ニチ</t>
    </rPh>
    <phoneticPr fontId="2"/>
  </si>
  <si>
    <t>令和</t>
    <phoneticPr fontId="2"/>
  </si>
  <si>
    <t>令和</t>
    <phoneticPr fontId="2"/>
  </si>
  <si>
    <t>有</t>
    <rPh sb="0" eb="1">
      <t>ア</t>
    </rPh>
    <phoneticPr fontId="2"/>
  </si>
  <si>
    <t>無</t>
    <rPh sb="0" eb="1">
      <t>ナ</t>
    </rPh>
    <phoneticPr fontId="2"/>
  </si>
  <si>
    <t>第三号様式（第一条の三、第三条、第三条の三、第三条の四、第三条の七、第三条の十、第六条の三、第十一条の三関係）</t>
    <rPh sb="51" eb="52">
      <t>サン</t>
    </rPh>
    <phoneticPr fontId="20"/>
  </si>
  <si>
    <t>要</t>
    <rPh sb="0" eb="1">
      <t>ヨウ</t>
    </rPh>
    <phoneticPr fontId="2"/>
  </si>
  <si>
    <t>否</t>
    <rPh sb="0" eb="1">
      <t>イナ</t>
    </rPh>
    <phoneticPr fontId="2"/>
  </si>
  <si>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</si>
  <si>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</si>
  <si>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</si>
  <si>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</si>
  <si>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</si>
  <si>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【６．道路 】</t>
    <phoneticPr fontId="20"/>
  </si>
  <si>
    <t>【７．敷地面積 】</t>
    <phoneticPr fontId="20"/>
  </si>
  <si>
    <t>【８．主要用途 】</t>
    <phoneticPr fontId="20"/>
  </si>
  <si>
    <t>【９．工事種別 】</t>
    <phoneticPr fontId="20"/>
  </si>
  <si>
    <t>【１０．建築面積 】</t>
    <phoneticPr fontId="20"/>
  </si>
  <si>
    <t>【１１．延べ面積 】</t>
    <phoneticPr fontId="20"/>
  </si>
  <si>
    <t>【１２．建築物の数 】</t>
    <phoneticPr fontId="20"/>
  </si>
  <si>
    <t>【１３．建築物の高さ等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</si>
  <si>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</si>
  <si>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</si>
  <si>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</si>
  <si>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</si>
  <si>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概要書（第一面）」及び「建築計画概要書（第二面）」と明示し、第二面の１８欄の事項を第二号様式の第三</t>
    <phoneticPr fontId="24"/>
  </si>
  <si>
    <t>面の写しの１９欄に記載してください。</t>
    <phoneticPr fontId="24"/>
  </si>
  <si>
    <t>①</t>
    <phoneticPr fontId="24"/>
  </si>
  <si>
    <t>②</t>
    <phoneticPr fontId="24"/>
  </si>
  <si>
    <t>-</t>
    <phoneticPr fontId="2"/>
  </si>
  <si>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</si>
  <si>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</si>
  <si>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</si>
  <si>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</si>
  <si>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</si>
  <si>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</si>
  <si>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</si>
  <si>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</si>
  <si>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</si>
  <si>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</si>
  <si>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</si>
  <si>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</si>
  <si>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B'</t>
    <phoneticPr fontId="20"/>
  </si>
  <si>
    <t>B"</t>
    <phoneticPr fontId="20"/>
  </si>
  <si>
    <t>ロ・地階の住宅（値）</t>
    <phoneticPr fontId="2"/>
  </si>
  <si>
    <t>ワ・住宅1/3</t>
    <phoneticPr fontId="2"/>
  </si>
  <si>
    <t>カ・老人1/3</t>
    <rPh sb="2" eb="4">
      <t>ロウジン</t>
    </rPh>
    <phoneticPr fontId="2"/>
  </si>
  <si>
    <t>宅配1/100</t>
    <rPh sb="0" eb="2">
      <t>タクハイ</t>
    </rPh>
    <phoneticPr fontId="2"/>
  </si>
  <si>
    <t>ロ・地階の住宅（桁整理）</t>
    <phoneticPr fontId="2"/>
  </si>
  <si>
    <t>ワ・住宅1/3（桁整理）</t>
    <phoneticPr fontId="2"/>
  </si>
  <si>
    <t>カ・老人1/3（桁整理）</t>
    <phoneticPr fontId="2"/>
  </si>
  <si>
    <t>地階緩和比較結果</t>
    <rPh sb="4" eb="6">
      <t>ヒカク</t>
    </rPh>
    <rPh sb="6" eb="8">
      <t>ケッカ</t>
    </rPh>
    <phoneticPr fontId="2"/>
  </si>
  <si>
    <t>貯水槽1/100(桁整理）</t>
    <phoneticPr fontId="2"/>
  </si>
  <si>
    <t>宅配1/100(桁整理）</t>
    <rPh sb="0" eb="2">
      <t>タクハイ</t>
    </rPh>
    <phoneticPr fontId="2"/>
  </si>
  <si>
    <t>桁整理合計</t>
    <rPh sb="0" eb="1">
      <t>ケタ</t>
    </rPh>
    <rPh sb="1" eb="3">
      <t>セイリ</t>
    </rPh>
    <rPh sb="3" eb="5">
      <t>ゴウケイ</t>
    </rPh>
    <phoneticPr fontId="2"/>
  </si>
  <si>
    <t>ハニホヲ合計</t>
    <rPh sb="4" eb="6">
      <t>ゴウケイ</t>
    </rPh>
    <phoneticPr fontId="2"/>
  </si>
  <si>
    <t>*</t>
    <phoneticPr fontId="20"/>
  </si>
  <si>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</si>
  <si>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</si>
  <si>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</si>
  <si>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</si>
  <si>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【１８．建築基準法第12条第１項の規定による調査の要否 】</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</si>
  <si>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【１９．建築基準法第12条第３項の規定による検査を要する防火設備の有無 】</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</si>
  <si>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第一面の５欄及び６欄は、それぞれ工事監理者又は工事施工者が未定のときは、後で定まってから工事着手前</t>
    <phoneticPr fontId="24"/>
  </si>
  <si>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</si>
  <si>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</si>
  <si>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</si>
  <si>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</si>
  <si>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</si>
  <si>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</si>
  <si>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【７．備考 】</t>
    <phoneticPr fontId="20"/>
  </si>
  <si>
    <t>氏名のフリガナ 】</t>
    <phoneticPr fontId="20"/>
  </si>
  <si>
    <t>氏名 】</t>
    <phoneticPr fontId="20"/>
  </si>
  <si>
    <t>郵便番号 】</t>
    <phoneticPr fontId="20"/>
  </si>
  <si>
    <t>住所 】</t>
    <phoneticPr fontId="20"/>
  </si>
  <si>
    <t>資格 】</t>
    <phoneticPr fontId="20"/>
  </si>
  <si>
    <t>建築士事務所名 】</t>
    <phoneticPr fontId="20"/>
  </si>
  <si>
    <t>所在地 】</t>
    <phoneticPr fontId="20"/>
  </si>
  <si>
    <t>電話番号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</si>
  <si>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</si>
  <si>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</si>
  <si>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</si>
  <si>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</si>
  <si>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</si>
  <si>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</si>
  <si>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幅員 】</t>
    <rPh sb="0" eb="2">
      <t>フクイン</t>
    </rPh>
    <phoneticPr fontId="2"/>
  </si>
  <si>
    <t>敷地と接している部分の長さ 】</t>
    <phoneticPr fontId="2"/>
  </si>
  <si>
    <t>敷地面積 】</t>
    <phoneticPr fontId="2"/>
  </si>
  <si>
    <t>用途地域等 】</t>
    <phoneticPr fontId="2"/>
  </si>
  <si>
    <t>建築基準法第52条第１項及び第２項の規定による建築物の容積率 】</t>
    <phoneticPr fontId="2"/>
  </si>
  <si>
    <t>ニ．</t>
    <phoneticPr fontId="2"/>
  </si>
  <si>
    <t>建築基準法第53条第１項の規定による建築物の建蔽率 】</t>
    <phoneticPr fontId="2"/>
  </si>
  <si>
    <t>敷地面積の合計 】</t>
    <phoneticPr fontId="2"/>
  </si>
  <si>
    <t>ヘ．</t>
  </si>
  <si>
    <t>敷地に建築可能な延べ面積を敷地面積で除した数値 】</t>
    <phoneticPr fontId="2"/>
  </si>
  <si>
    <t>敷地に建築可能な建築面積を敷地面積で除した数値 】</t>
    <phoneticPr fontId="2"/>
  </si>
  <si>
    <t>チ．</t>
  </si>
  <si>
    <t>備考 】</t>
    <phoneticPr fontId="2"/>
  </si>
  <si>
    <t>建築物全体 】</t>
    <rPh sb="2" eb="3">
      <t>ブツ</t>
    </rPh>
    <rPh sb="3" eb="5">
      <t>ゼンタイ</t>
    </rPh>
    <phoneticPr fontId="2"/>
  </si>
  <si>
    <t>ロ．</t>
    <phoneticPr fontId="2"/>
  </si>
  <si>
    <t>建蔽率の算定の基礎となる建築面積 】</t>
    <rPh sb="0" eb="3">
      <t>ケンペイリツ</t>
    </rPh>
    <rPh sb="4" eb="6">
      <t>サンテイ</t>
    </rPh>
    <rPh sb="7" eb="9">
      <t>キソ</t>
    </rPh>
    <rPh sb="12" eb="16">
      <t>ケンチクメンセキ</t>
    </rPh>
    <phoneticPr fontId="2"/>
  </si>
  <si>
    <t>ハ．</t>
    <phoneticPr fontId="2"/>
  </si>
  <si>
    <t>建蔽率 】</t>
    <phoneticPr fontId="2"/>
  </si>
  <si>
    <t>建築物全体 】</t>
    <phoneticPr fontId="2"/>
  </si>
  <si>
    <t>地階の住宅又は老人ホーム等の部分 】</t>
    <rPh sb="12" eb="13">
      <t>トウ</t>
    </rPh>
    <phoneticPr fontId="2"/>
  </si>
  <si>
    <t>エレベーターの昇降路の部分 】</t>
    <phoneticPr fontId="2"/>
  </si>
  <si>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
  </si>
  <si>
    <t>認定機械室等の部分 】</t>
    <rPh sb="0" eb="2">
      <t>ニンテイ</t>
    </rPh>
    <rPh sb="2" eb="5">
      <t>キカイシツ</t>
    </rPh>
    <rPh sb="5" eb="6">
      <t>トウ</t>
    </rPh>
    <rPh sb="7" eb="9">
      <t>ブブン</t>
    </rPh>
    <phoneticPr fontId="2"/>
  </si>
  <si>
    <t>自動車車庫等の部分 】</t>
    <phoneticPr fontId="2"/>
  </si>
  <si>
    <t>備蓄倉庫の部分 】</t>
    <phoneticPr fontId="2"/>
  </si>
  <si>
    <t>蓄電池の設置部分 】</t>
    <phoneticPr fontId="2"/>
  </si>
  <si>
    <t>リ．</t>
  </si>
  <si>
    <t>自家発電設備の設置部分 】</t>
    <phoneticPr fontId="2"/>
  </si>
  <si>
    <t>ヌ．</t>
    <phoneticPr fontId="2"/>
  </si>
  <si>
    <t>貯水槽の設置部分 】</t>
    <phoneticPr fontId="2"/>
  </si>
  <si>
    <t>ル．</t>
    <phoneticPr fontId="2"/>
  </si>
  <si>
    <t>宅配ボックスの設置部分 】</t>
    <rPh sb="0" eb="2">
      <t>タクハイ</t>
    </rPh>
    <phoneticPr fontId="2"/>
  </si>
  <si>
    <t>ヲ．</t>
    <phoneticPr fontId="2"/>
  </si>
  <si>
    <t>その他の不算入部分 】</t>
    <rPh sb="2" eb="3">
      <t>タ</t>
    </rPh>
    <rPh sb="4" eb="7">
      <t>フサンニュウ</t>
    </rPh>
    <phoneticPr fontId="2"/>
  </si>
  <si>
    <t>ワ．</t>
    <phoneticPr fontId="2"/>
  </si>
  <si>
    <t>住宅の部分 】</t>
    <phoneticPr fontId="2"/>
  </si>
  <si>
    <t>カ．</t>
    <phoneticPr fontId="2"/>
  </si>
  <si>
    <t>老人ホーム等の部分 】</t>
    <rPh sb="5" eb="6">
      <t>トウ</t>
    </rPh>
    <phoneticPr fontId="2"/>
  </si>
  <si>
    <t>ヨ．</t>
    <phoneticPr fontId="2"/>
  </si>
  <si>
    <t>延べ面積 】</t>
    <phoneticPr fontId="2"/>
  </si>
  <si>
    <t>タ.</t>
    <phoneticPr fontId="2"/>
  </si>
  <si>
    <t>容積率 】</t>
    <phoneticPr fontId="2"/>
  </si>
  <si>
    <t>申請に係る建築物の数 】</t>
    <phoneticPr fontId="2"/>
  </si>
  <si>
    <t>同一敷地内の他の建築物の数 】</t>
    <phoneticPr fontId="2"/>
  </si>
  <si>
    <t>最高の高さ 】</t>
    <phoneticPr fontId="2"/>
  </si>
  <si>
    <t>階数 】</t>
    <phoneticPr fontId="2"/>
  </si>
  <si>
    <t>構造 】</t>
    <phoneticPr fontId="2"/>
  </si>
  <si>
    <t>建築基準法第56条第７項の規定による特例の適用の有無 】</t>
    <phoneticPr fontId="2"/>
  </si>
  <si>
    <t>適用があるときは、特例の区分 】</t>
    <phoneticPr fontId="2"/>
  </si>
  <si>
    <t>【７．構造計算適合性判定の申請 】</t>
    <phoneticPr fontId="20"/>
  </si>
  <si>
    <t>【８．建築物エネルギー消費性能確保計画の提出 】</t>
    <phoneticPr fontId="20"/>
  </si>
  <si>
    <t>【２０．その他必要な事項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</si>
</sst>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 "/>
    <numFmt numFmtId="178" formatCode="0.00_);[Red]\(0.00\)"/>
    <numFmt numFmtId="179" formatCode="0.000%"/>
    <numFmt numFmtId="180" formatCode="0.0000_ "/>
    <numFmt numFmtId="181" formatCode="0.000_);[Red]\(0.000\)"/>
    <numFmt numFmtId="182" formatCode="#,##0.000;[Red]#,##0.000"/>
    <numFmt numFmtId="183" formatCode="0.0000_);[Red]\(0.000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sz val="6"/>
      <name val="ＭＳ Ｐゴシック"/>
      <family val="3"/>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sz val="9"/>
      <color theme="0"/>
      <name val="ＭＳ 明朝"/>
      <family val="1"/>
      <charset val="128"/>
    </font>
    <font>
      <sz val="9"/>
      <color rgb="FFFF0000"/>
      <name val="ＭＳ 明朝"/>
      <family val="1"/>
      <charset val="128"/>
    </font>
    <font>
      <b/>
      <sz val="10"/>
      <color theme="1"/>
      <name val="ＭＳ 明朝"/>
      <family val="1"/>
      <charset val="128"/>
    </font>
    <font>
      <b/>
      <sz val="9"/>
      <color theme="1"/>
      <name val="ＭＳ 明朝"/>
      <family val="1"/>
      <charset val="128"/>
    </font>
    <font>
      <sz val="1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2"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19" fillId="0" borderId="0"/>
    <xf numFmtId="0" fontId="28" fillId="0" borderId="0">
      <alignment vertical="center"/>
    </xf>
    <xf numFmtId="0" fontId="19" fillId="0" borderId="0">
      <alignment vertical="center"/>
    </xf>
    <xf numFmtId="0" fontId="32" fillId="0" borderId="0">
      <alignment vertical="center"/>
    </xf>
    <xf numFmtId="0" fontId="28" fillId="0" borderId="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117">
    <xf numFmtId="0" fontId="0" fillId="0" borderId="0" xfId="0">
      <alignment vertical="center"/>
    </xf>
    <xf numFmtId="0" fontId="34" fillId="0" borderId="0" xfId="0" applyFont="1">
      <alignment vertical="center"/>
    </xf>
    <xf numFmtId="0" fontId="35" fillId="0" borderId="0" xfId="0" applyFont="1">
      <alignment vertical="center"/>
    </xf>
    <xf numFmtId="49" fontId="21" fillId="0" borderId="0" xfId="48" applyNumberFormat="1" applyFont="1" applyAlignment="1">
      <alignment horizontal="left" vertical="center"/>
    </xf>
    <xf numFmtId="0" fontId="34" fillId="0" borderId="0" xfId="0" applyFont="1" applyAlignment="1">
      <alignment horizontal="left" vertical="center"/>
    </xf>
    <xf numFmtId="0" fontId="34" fillId="24" borderId="10" xfId="0" applyFont="1" applyFill="1" applyBorder="1" applyAlignment="1">
      <alignment horizontal="center" vertical="center"/>
    </xf>
    <xf numFmtId="0" fontId="34" fillId="25" borderId="0" xfId="0" applyFont="1" applyFill="1">
      <alignment vertical="center"/>
    </xf>
    <xf numFmtId="0" fontId="35" fillId="25" borderId="0" xfId="0" applyFont="1" applyFill="1">
      <alignment vertical="center"/>
    </xf>
    <xf numFmtId="0" fontId="34" fillId="25" borderId="0" xfId="0" applyFont="1" applyFill="1" applyAlignment="1">
      <alignment horizontal="center" vertical="center"/>
    </xf>
    <xf numFmtId="0" fontId="34" fillId="25" borderId="10" xfId="0" applyFont="1" applyFill="1" applyBorder="1">
      <alignment vertical="center"/>
    </xf>
    <xf numFmtId="0" fontId="34" fillId="25" borderId="10" xfId="0" applyFont="1" applyFill="1" applyBorder="1" applyAlignment="1">
      <alignment horizontal="center" vertical="center"/>
    </xf>
    <xf numFmtId="0" fontId="34" fillId="25" borderId="0" xfId="0" applyFont="1" applyFill="1" applyAlignment="1">
      <alignment horizontal="right" vertical="center"/>
    </xf>
    <xf numFmtId="0" fontId="34" fillId="25" borderId="0" xfId="0" applyFont="1" applyFill="1" applyAlignment="1">
      <alignment horizontal="left" vertical="center"/>
    </xf>
    <xf numFmtId="0" fontId="34" fillId="25" borderId="11" xfId="0" applyFont="1" applyFill="1" applyBorder="1" applyAlignment="1">
      <alignment vertical="center" shrinkToFit="1"/>
    </xf>
    <xf numFmtId="0" fontId="34" fillId="24" borderId="0" xfId="0" applyFont="1" applyFill="1" applyAlignment="1">
      <alignment horizontal="center" vertical="center"/>
    </xf>
    <xf numFmtId="179" fontId="34" fillId="0" borderId="0" xfId="0" applyNumberFormat="1" applyFont="1">
      <alignment vertical="center"/>
    </xf>
    <xf numFmtId="180" fontId="34" fillId="0" borderId="0" xfId="0" applyNumberFormat="1" applyFont="1">
      <alignment vertical="center"/>
    </xf>
    <xf numFmtId="177" fontId="34" fillId="0" borderId="0" xfId="0" applyNumberFormat="1" applyFont="1">
      <alignment vertical="center"/>
    </xf>
    <xf numFmtId="0" fontId="21" fillId="25" borderId="0" xfId="48" applyFont="1" applyFill="1" applyAlignment="1">
      <alignment horizontal="center" vertical="center" shrinkToFit="1"/>
    </xf>
    <xf numFmtId="0" fontId="21" fillId="25" borderId="10" xfId="48" applyFont="1" applyFill="1" applyBorder="1" applyAlignment="1">
      <alignment horizontal="center" vertical="center" shrinkToFit="1"/>
    </xf>
    <xf numFmtId="49" fontId="34" fillId="0" borderId="0" xfId="0" applyNumberFormat="1" applyFont="1" applyAlignment="1">
      <alignment horizontal="left" vertical="center"/>
    </xf>
    <xf numFmtId="49" fontId="34" fillId="0" borderId="0" xfId="0" quotePrefix="1" applyNumberFormat="1" applyFont="1" applyAlignment="1">
      <alignment horizontal="left" vertical="center"/>
    </xf>
    <xf numFmtId="0" fontId="34" fillId="25" borderId="11" xfId="0" applyFont="1" applyFill="1" applyBorder="1">
      <alignment vertical="center"/>
    </xf>
    <xf numFmtId="0" fontId="34" fillId="25" borderId="10" xfId="0" applyFont="1" applyFill="1" applyBorder="1" applyAlignment="1">
      <alignment vertical="center" shrinkToFit="1"/>
    </xf>
    <xf numFmtId="0" fontId="34" fillId="24" borderId="0" xfId="0" applyFont="1" applyFill="1">
      <alignment vertical="center"/>
    </xf>
    <xf numFmtId="0" fontId="34" fillId="24" borderId="10" xfId="0" applyFont="1" applyFill="1" applyBorder="1">
      <alignment vertical="center"/>
    </xf>
    <xf numFmtId="0" fontId="34" fillId="25" borderId="0" xfId="0" applyFont="1" applyFill="1" applyAlignment="1">
      <alignment horizontal="center" vertical="center" shrinkToFit="1"/>
    </xf>
    <xf numFmtId="0" fontId="34" fillId="25" borderId="0" xfId="0" applyFont="1" applyFill="1" applyAlignment="1">
      <alignment vertical="center" shrinkToFit="1"/>
    </xf>
    <xf numFmtId="49" fontId="34" fillId="25" borderId="10" xfId="0" applyNumberFormat="1" applyFont="1" applyFill="1" applyBorder="1" applyAlignment="1">
      <alignment vertical="center" shrinkToFit="1"/>
    </xf>
    <xf numFmtId="49" fontId="34" fillId="25" borderId="0" xfId="0" applyNumberFormat="1" applyFont="1" applyFill="1" applyAlignment="1">
      <alignment vertical="center" shrinkToFit="1"/>
    </xf>
    <xf numFmtId="0" fontId="34" fillId="25" borderId="12" xfId="0" applyFont="1" applyFill="1" applyBorder="1">
      <alignment vertical="center"/>
    </xf>
    <xf numFmtId="0" fontId="34" fillId="25" borderId="10" xfId="0" applyFont="1" applyFill="1" applyBorder="1" applyAlignment="1">
      <alignment horizontal="right" vertical="center"/>
    </xf>
    <xf numFmtId="0" fontId="36" fillId="25" borderId="0" xfId="0" applyFont="1" applyFill="1">
      <alignment vertical="center"/>
    </xf>
    <xf numFmtId="0" fontId="37" fillId="25" borderId="0" xfId="0" applyFont="1" applyFill="1">
      <alignment vertical="center"/>
    </xf>
    <xf numFmtId="2" fontId="37" fillId="25" borderId="0" xfId="0" applyNumberFormat="1" applyFont="1" applyFill="1">
      <alignment vertical="center"/>
    </xf>
    <xf numFmtId="2" fontId="31" fillId="25" borderId="0" xfId="0" applyNumberFormat="1" applyFont="1" applyFill="1">
      <alignment vertical="center"/>
    </xf>
    <xf numFmtId="177" fontId="21" fillId="25" borderId="0" xfId="48" applyNumberFormat="1" applyFont="1" applyFill="1" applyAlignment="1">
      <alignment horizontal="right" vertical="center" shrinkToFit="1"/>
    </xf>
    <xf numFmtId="0" fontId="34" fillId="25" borderId="12" xfId="0" applyFont="1" applyFill="1" applyBorder="1" applyAlignment="1">
      <alignment horizontal="center" vertical="center"/>
    </xf>
    <xf numFmtId="0" fontId="34" fillId="24" borderId="10" xfId="0" applyFont="1" applyFill="1" applyBorder="1" applyAlignment="1" applyProtection="1">
      <alignment horizontal="center" vertical="center"/>
      <protection locked="0"/>
    </xf>
    <xf numFmtId="0" fontId="34" fillId="24" borderId="0" xfId="0" applyFont="1" applyFill="1" applyAlignment="1" applyProtection="1">
      <alignment horizontal="center" vertical="center"/>
      <protection locked="0"/>
    </xf>
    <xf numFmtId="0" fontId="34" fillId="24" borderId="12" xfId="0" applyFont="1" applyFill="1" applyBorder="1" applyAlignment="1" applyProtection="1">
      <alignment horizontal="center" vertical="center"/>
      <protection locked="0"/>
    </xf>
    <xf numFmtId="0" fontId="21" fillId="25" borderId="0" xfId="0" applyFont="1" applyFill="1">
      <alignment vertical="center"/>
    </xf>
    <xf numFmtId="0" fontId="21" fillId="25" borderId="11" xfId="0" applyFont="1" applyFill="1" applyBorder="1">
      <alignment vertical="center"/>
    </xf>
    <xf numFmtId="0" fontId="34" fillId="25" borderId="12" xfId="0" applyFont="1" applyFill="1" applyBorder="1" applyAlignment="1">
      <alignment horizontal="left" vertical="center" shrinkToFit="1"/>
    </xf>
    <xf numFmtId="0" fontId="35" fillId="25" borderId="12" xfId="0" applyFont="1" applyFill="1" applyBorder="1">
      <alignment vertical="center"/>
    </xf>
    <xf numFmtId="0" fontId="21" fillId="24" borderId="12" xfId="0" applyFont="1" applyFill="1" applyBorder="1" applyAlignment="1">
      <alignment horizontal="center" vertical="center"/>
    </xf>
    <xf numFmtId="0" fontId="21" fillId="25" borderId="11" xfId="0" applyFont="1" applyFill="1" applyBorder="1" applyAlignment="1">
      <alignment horizontal="left" vertical="center" shrinkToFit="1"/>
    </xf>
    <xf numFmtId="0" fontId="21" fillId="25" borderId="12" xfId="0" applyFont="1" applyFill="1" applyBorder="1">
      <alignment vertical="center"/>
    </xf>
    <xf numFmtId="0" fontId="21" fillId="24" borderId="0" xfId="0" applyFont="1" applyFill="1" applyAlignment="1">
      <alignment horizontal="center" vertical="center"/>
    </xf>
    <xf numFmtId="0" fontId="21" fillId="25" borderId="0" xfId="0" applyFont="1" applyFill="1" applyAlignment="1">
      <alignment horizontal="center" vertical="center"/>
    </xf>
    <xf numFmtId="0" fontId="21" fillId="25" borderId="0" xfId="0" applyFont="1" applyFill="1" applyAlignment="1">
      <alignment vertical="center" shrinkToFit="1"/>
    </xf>
    <xf numFmtId="0" fontId="21" fillId="25" borderId="0" xfId="0" applyFont="1" applyFill="1" applyAlignment="1">
      <alignment horizontal="left" vertical="center"/>
    </xf>
    <xf numFmtId="0" fontId="40" fillId="25" borderId="0" xfId="0" applyFont="1" applyFill="1">
      <alignment vertical="center"/>
    </xf>
    <xf numFmtId="0" fontId="21" fillId="25" borderId="10" xfId="0" applyFont="1" applyFill="1" applyBorder="1">
      <alignment vertical="center"/>
    </xf>
    <xf numFmtId="0" fontId="36" fillId="25" borderId="0" xfId="0" applyFont="1" applyFill="1" applyAlignment="1">
      <alignment horizontal="right" vertical="center"/>
    </xf>
    <xf numFmtId="181" fontId="34" fillId="0" borderId="0" xfId="0" applyNumberFormat="1" applyFont="1">
      <alignment vertical="center"/>
    </xf>
    <xf numFmtId="0" fontId="34" fillId="25" borderId="10" xfId="0" applyFont="1" applyFill="1" applyBorder="1" applyAlignment="1" applyProtection="1">
      <alignment horizontal="center" vertical="center"/>
      <protection locked="0"/>
    </xf>
    <xf numFmtId="0" fontId="34" fillId="25" borderId="0" xfId="0" applyFont="1" applyFill="1" applyAlignment="1" applyProtection="1">
      <alignment horizontal="right" vertical="center"/>
      <protection locked="0"/>
    </xf>
    <xf numFmtId="0" fontId="34" fillId="25" borderId="10" xfId="0" applyFont="1" applyFill="1" applyBorder="1" applyAlignment="1" applyProtection="1">
      <alignment horizontal="right" vertical="center"/>
      <protection locked="0"/>
    </xf>
    <xf numFmtId="0" fontId="34" fillId="25" borderId="0" xfId="0" applyFont="1" applyFill="1" applyAlignment="1" applyProtection="1">
      <alignment horizontal="center" vertical="center"/>
      <protection locked="0"/>
    </xf>
    <xf numFmtId="0" fontId="35" fillId="25" borderId="10" xfId="0" applyFont="1" applyFill="1" applyBorder="1">
      <alignment vertical="center"/>
    </xf>
    <xf numFmtId="0" fontId="34" fillId="24" borderId="0" xfId="0" applyFont="1" applyFill="1" applyAlignment="1">
      <alignment horizontal="left" vertical="center" shrinkToFit="1"/>
    </xf>
    <xf numFmtId="0" fontId="34" fillId="24" borderId="10" xfId="0" applyFont="1" applyFill="1" applyBorder="1" applyAlignment="1">
      <alignment horizontal="left" vertical="center" shrinkToFit="1"/>
    </xf>
    <xf numFmtId="0" fontId="34" fillId="24" borderId="11" xfId="0" applyFont="1" applyFill="1" applyBorder="1" applyAlignment="1">
      <alignment horizontal="left" vertical="center" shrinkToFit="1"/>
    </xf>
    <xf numFmtId="49" fontId="34" fillId="24" borderId="10" xfId="0" applyNumberFormat="1" applyFont="1" applyFill="1" applyBorder="1" applyAlignment="1">
      <alignment horizontal="left" vertical="center" shrinkToFit="1"/>
    </xf>
    <xf numFmtId="0" fontId="34" fillId="24" borderId="0" xfId="0" applyFont="1" applyFill="1" applyAlignment="1">
      <alignment horizontal="center" vertical="center" shrinkToFit="1"/>
    </xf>
    <xf numFmtId="49" fontId="34" fillId="24" borderId="0" xfId="0" applyNumberFormat="1" applyFont="1" applyFill="1" applyAlignment="1">
      <alignment horizontal="left" vertical="center" shrinkToFit="1"/>
    </xf>
    <xf numFmtId="49" fontId="34" fillId="24" borderId="0" xfId="0" applyNumberFormat="1" applyFont="1" applyFill="1" applyAlignment="1">
      <alignment horizontal="center" vertical="center" shrinkToFit="1"/>
    </xf>
    <xf numFmtId="49" fontId="34" fillId="24" borderId="10" xfId="0" applyNumberFormat="1" applyFont="1" applyFill="1" applyBorder="1" applyAlignment="1">
      <alignment horizontal="center" vertical="center" shrinkToFit="1"/>
    </xf>
    <xf numFmtId="0" fontId="34" fillId="25" borderId="13" xfId="0" applyFont="1" applyFill="1" applyBorder="1" applyAlignment="1">
      <alignment horizontal="center" vertical="center" textRotation="255"/>
    </xf>
    <xf numFmtId="0" fontId="34" fillId="25" borderId="14" xfId="0" applyFont="1" applyFill="1" applyBorder="1" applyAlignment="1">
      <alignment horizontal="center" vertical="center" textRotation="255"/>
    </xf>
    <xf numFmtId="0" fontId="34" fillId="25" borderId="15" xfId="0" applyFont="1" applyFill="1" applyBorder="1" applyAlignment="1">
      <alignment horizontal="center" vertical="center" textRotation="255"/>
    </xf>
    <xf numFmtId="0" fontId="34" fillId="25" borderId="16" xfId="0" applyFont="1" applyFill="1" applyBorder="1" applyAlignment="1">
      <alignment horizontal="center" vertical="center" textRotation="255"/>
    </xf>
    <xf numFmtId="0" fontId="34" fillId="25" borderId="17" xfId="0" applyFont="1" applyFill="1" applyBorder="1" applyAlignment="1">
      <alignment horizontal="center" vertical="center" textRotation="255"/>
    </xf>
    <xf numFmtId="0" fontId="34" fillId="25" borderId="18" xfId="0" applyFont="1" applyFill="1" applyBorder="1" applyAlignment="1">
      <alignment horizontal="center" vertical="center" textRotation="255"/>
    </xf>
    <xf numFmtId="0" fontId="34" fillId="25" borderId="19" xfId="0" applyFont="1" applyFill="1" applyBorder="1" applyAlignment="1">
      <alignment horizontal="left" vertical="center" indent="1"/>
    </xf>
    <xf numFmtId="0" fontId="34" fillId="25" borderId="12" xfId="0" applyFont="1" applyFill="1" applyBorder="1" applyAlignment="1">
      <alignment horizontal="left" vertical="center" indent="1"/>
    </xf>
    <xf numFmtId="0" fontId="34" fillId="25" borderId="20" xfId="0" applyFont="1" applyFill="1" applyBorder="1" applyAlignment="1">
      <alignment horizontal="left" vertical="center" indent="1"/>
    </xf>
    <xf numFmtId="0" fontId="34" fillId="25" borderId="13" xfId="0" applyFont="1" applyFill="1" applyBorder="1" applyAlignment="1">
      <alignment horizontal="center" vertical="center"/>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17" xfId="0" applyFont="1" applyFill="1" applyBorder="1" applyAlignment="1">
      <alignment horizontal="center" vertical="center"/>
    </xf>
    <xf numFmtId="0" fontId="34" fillId="25" borderId="10" xfId="0" applyFont="1" applyFill="1" applyBorder="1" applyAlignment="1">
      <alignment horizontal="center" vertical="center"/>
    </xf>
    <xf numFmtId="0" fontId="34" fillId="25" borderId="18" xfId="0" applyFont="1" applyFill="1" applyBorder="1" applyAlignment="1">
      <alignment horizontal="center" vertical="center"/>
    </xf>
    <xf numFmtId="0" fontId="34" fillId="25" borderId="19" xfId="0" applyFont="1" applyFill="1" applyBorder="1" applyAlignment="1">
      <alignment horizontal="center" vertical="center"/>
    </xf>
    <xf numFmtId="0" fontId="34" fillId="25" borderId="12" xfId="0" applyFont="1" applyFill="1" applyBorder="1" applyAlignment="1">
      <alignment horizontal="center" vertical="center"/>
    </xf>
    <xf numFmtId="0" fontId="34" fillId="25" borderId="20" xfId="0" applyFont="1" applyFill="1" applyBorder="1" applyAlignment="1">
      <alignment horizontal="center" vertical="center"/>
    </xf>
    <xf numFmtId="0" fontId="38" fillId="25" borderId="0" xfId="0" applyFont="1" applyFill="1" applyAlignment="1">
      <alignment horizontal="center" vertical="center"/>
    </xf>
    <xf numFmtId="183" fontId="36" fillId="25" borderId="0" xfId="0" applyNumberFormat="1" applyFont="1" applyFill="1">
      <alignment vertical="center"/>
    </xf>
    <xf numFmtId="183" fontId="29" fillId="25" borderId="0" xfId="0" applyNumberFormat="1" applyFont="1" applyFill="1">
      <alignment vertical="center"/>
    </xf>
    <xf numFmtId="0" fontId="34" fillId="24" borderId="0" xfId="0" applyFont="1" applyFill="1" applyAlignment="1" applyProtection="1">
      <alignment horizontal="left" vertical="center" shrinkToFit="1"/>
      <protection locked="0"/>
    </xf>
    <xf numFmtId="0" fontId="34" fillId="24" borderId="12" xfId="0" applyFont="1" applyFill="1" applyBorder="1" applyAlignment="1" applyProtection="1">
      <alignment horizontal="center" vertical="center"/>
      <protection locked="0"/>
    </xf>
    <xf numFmtId="0" fontId="34" fillId="24" borderId="0" xfId="0" applyFont="1" applyFill="1" applyAlignment="1" applyProtection="1">
      <alignment horizontal="right" vertical="center"/>
      <protection locked="0"/>
    </xf>
    <xf numFmtId="0" fontId="34" fillId="24" borderId="10" xfId="0" applyFont="1" applyFill="1" applyBorder="1" applyAlignment="1" applyProtection="1">
      <alignment horizontal="left" vertical="center" shrinkToFit="1"/>
      <protection locked="0"/>
    </xf>
    <xf numFmtId="0" fontId="34" fillId="24" borderId="0" xfId="0" applyFont="1" applyFill="1" applyAlignment="1" applyProtection="1">
      <alignment horizontal="right" vertical="center" shrinkToFit="1"/>
      <protection locked="0"/>
    </xf>
    <xf numFmtId="178" fontId="21" fillId="25" borderId="0" xfId="48" applyNumberFormat="1" applyFont="1" applyFill="1" applyAlignment="1">
      <alignment horizontal="right" vertical="center" shrinkToFit="1"/>
    </xf>
    <xf numFmtId="0" fontId="34" fillId="24" borderId="10" xfId="0" applyFont="1" applyFill="1" applyBorder="1" applyAlignment="1" applyProtection="1">
      <alignment horizontal="center" vertical="center"/>
      <protection locked="0"/>
    </xf>
    <xf numFmtId="0" fontId="34" fillId="24" borderId="0" xfId="0" applyFont="1" applyFill="1" applyAlignment="1" applyProtection="1">
      <alignment horizontal="center" vertical="center"/>
      <protection locked="0"/>
    </xf>
    <xf numFmtId="0" fontId="34" fillId="25" borderId="11" xfId="0" applyFont="1" applyFill="1" applyBorder="1" applyAlignment="1">
      <alignment horizontal="left" vertical="center" shrinkToFit="1"/>
    </xf>
    <xf numFmtId="0" fontId="34" fillId="25" borderId="0" xfId="0" applyFont="1" applyFill="1" applyAlignment="1">
      <alignment horizontal="center" vertical="center"/>
    </xf>
    <xf numFmtId="178" fontId="21" fillId="24" borderId="0" xfId="48" applyNumberFormat="1" applyFont="1" applyFill="1" applyAlignment="1" applyProtection="1">
      <alignment horizontal="right" vertical="center" shrinkToFit="1"/>
      <protection locked="0"/>
    </xf>
    <xf numFmtId="177" fontId="21" fillId="24" borderId="0" xfId="48" applyNumberFormat="1" applyFont="1" applyFill="1" applyAlignment="1" applyProtection="1">
      <alignment horizontal="right" vertical="center" shrinkToFit="1"/>
      <protection locked="0"/>
    </xf>
    <xf numFmtId="181" fontId="21" fillId="24" borderId="0" xfId="48" applyNumberFormat="1" applyFont="1" applyFill="1" applyAlignment="1" applyProtection="1">
      <alignment horizontal="right" vertical="center" shrinkToFit="1"/>
      <protection locked="0"/>
    </xf>
    <xf numFmtId="178" fontId="21" fillId="25" borderId="10" xfId="48" applyNumberFormat="1" applyFont="1" applyFill="1" applyBorder="1" applyAlignment="1">
      <alignment horizontal="right" vertical="center" shrinkToFit="1"/>
    </xf>
    <xf numFmtId="0" fontId="34" fillId="25" borderId="0" xfId="0" applyFont="1" applyFill="1" applyAlignment="1">
      <alignment horizontal="center" vertical="center" shrinkToFit="1"/>
    </xf>
    <xf numFmtId="49" fontId="34" fillId="25" borderId="0" xfId="0" applyNumberFormat="1" applyFont="1" applyFill="1" applyAlignment="1">
      <alignment horizontal="center" vertical="center"/>
    </xf>
    <xf numFmtId="0" fontId="34" fillId="24" borderId="0" xfId="0" applyFont="1" applyFill="1" applyAlignment="1" applyProtection="1">
      <alignment horizontal="center" vertical="center" shrinkToFit="1"/>
      <protection locked="0"/>
    </xf>
    <xf numFmtId="49" fontId="34" fillId="25" borderId="10" xfId="0" applyNumberFormat="1" applyFont="1" applyFill="1" applyBorder="1" applyAlignment="1">
      <alignment horizontal="center" vertical="center"/>
    </xf>
    <xf numFmtId="49" fontId="21" fillId="25" borderId="0" xfId="48" applyNumberFormat="1" applyFont="1" applyFill="1" applyAlignment="1">
      <alignment horizontal="center" vertical="center" shrinkToFit="1"/>
    </xf>
    <xf numFmtId="176" fontId="34" fillId="25" borderId="0" xfId="0" applyNumberFormat="1" applyFont="1" applyFill="1" applyAlignment="1">
      <alignment horizontal="right" vertical="center"/>
    </xf>
    <xf numFmtId="182" fontId="21" fillId="24" borderId="0" xfId="48" applyNumberFormat="1" applyFont="1" applyFill="1" applyAlignment="1" applyProtection="1">
      <alignment horizontal="right" vertical="center" shrinkToFit="1"/>
      <protection locked="0"/>
    </xf>
    <xf numFmtId="182" fontId="21" fillId="24" borderId="10" xfId="48" applyNumberFormat="1" applyFont="1" applyFill="1" applyBorder="1" applyAlignment="1" applyProtection="1">
      <alignment horizontal="right" vertical="center" shrinkToFit="1"/>
      <protection locked="0"/>
    </xf>
    <xf numFmtId="0" fontId="39" fillId="25" borderId="0" xfId="0" applyFont="1" applyFill="1" applyAlignment="1">
      <alignment horizontal="center" vertical="center"/>
    </xf>
    <xf numFmtId="0" fontId="34" fillId="24" borderId="12" xfId="0" applyFont="1" applyFill="1" applyBorder="1" applyAlignment="1" applyProtection="1">
      <alignment horizontal="left" vertical="center" shrinkToFit="1"/>
      <protection locked="0"/>
    </xf>
    <xf numFmtId="177" fontId="36" fillId="25" borderId="0" xfId="0" applyNumberFormat="1" applyFont="1" applyFill="1">
      <alignment vertical="center"/>
    </xf>
    <xf numFmtId="0" fontId="29" fillId="25" borderId="0" xfId="0" applyFont="1" applyFill="1">
      <alignment vertical="center"/>
    </xf>
    <xf numFmtId="0" fontId="34" fillId="24" borderId="10" xfId="0" applyFont="1" applyFill="1" applyBorder="1" applyAlignment="1" applyProtection="1">
      <alignment horizontal="right" vertical="center"/>
      <protection locked="0"/>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U491"/>
  <sheetViews>
    <sheetView topLeftCell="A460" workbookViewId="0">
      <selection activeCell="B487" sqref="B487"/>
    </sheetView>
  </sheetViews>
  <sheetFormatPr defaultColWidth="2.5" defaultRowHeight="15" customHeight="1" x14ac:dyDescent="0.15"/>
  <cols>
    <col min="1" max="1" width="2.5" style="1" customWidth="1"/>
    <col min="2" max="2" width="65.625" style="4" customWidth="1"/>
    <col min="3" max="3" width="10.625" style="1" customWidth="1"/>
    <col min="4" max="73" width="2.5" style="1" customWidth="1"/>
    <col min="74" max="16384" width="2.5" style="2"/>
  </cols>
  <sheetData>
    <row r="2" spans="2:2" ht="15" customHeight="1" x14ac:dyDescent="0.15">
      <c r="B2" s="4" t="s">
        <v>133</v>
      </c>
    </row>
    <row r="4" spans="2:2" ht="15" customHeight="1" x14ac:dyDescent="0.15">
      <c r="B4" s="4" t="s">
        <v>62</v>
      </c>
    </row>
    <row r="5" spans="2:2" ht="15" customHeight="1" x14ac:dyDescent="0.15">
      <c r="B5" s="4" t="s">
        <v>63</v>
      </c>
    </row>
    <row r="6" spans="2:2" ht="15" customHeight="1" x14ac:dyDescent="0.15">
      <c r="B6" s="4" t="s">
        <v>64</v>
      </c>
    </row>
    <row r="8" spans="2:2" ht="15" customHeight="1" x14ac:dyDescent="0.15">
      <c r="B8" s="4" t="s">
        <v>522</v>
      </c>
    </row>
    <row r="10" spans="2:2" ht="15" customHeight="1" x14ac:dyDescent="0.15">
      <c r="B10" s="4" t="s">
        <v>8</v>
      </c>
    </row>
    <row r="11" spans="2:2" ht="15" customHeight="1" x14ac:dyDescent="0.15">
      <c r="B11" s="4" t="s">
        <v>9</v>
      </c>
    </row>
    <row r="12" spans="2:2" ht="15" customHeight="1" x14ac:dyDescent="0.15">
      <c r="B12" s="4" t="s">
        <v>10</v>
      </c>
    </row>
    <row r="14" spans="2:2" ht="15" customHeight="1" x14ac:dyDescent="0.15">
      <c r="B14" s="4" t="s">
        <v>134</v>
      </c>
    </row>
    <row r="16" spans="2:2" ht="15" customHeight="1" x14ac:dyDescent="0.15">
      <c r="B16" s="4" t="s">
        <v>13</v>
      </c>
    </row>
    <row r="17" spans="2:2" ht="15" customHeight="1" x14ac:dyDescent="0.15">
      <c r="B17" s="4" t="s">
        <v>65</v>
      </c>
    </row>
    <row r="18" spans="2:2" ht="15" customHeight="1" x14ac:dyDescent="0.15">
      <c r="B18" s="4" t="s">
        <v>66</v>
      </c>
    </row>
    <row r="19" spans="2:2" ht="15" customHeight="1" x14ac:dyDescent="0.15">
      <c r="B19" s="4" t="s">
        <v>67</v>
      </c>
    </row>
    <row r="20" spans="2:2" ht="15" customHeight="1" x14ac:dyDescent="0.15">
      <c r="B20" s="4" t="s">
        <v>68</v>
      </c>
    </row>
    <row r="21" spans="2:2" ht="15" customHeight="1" x14ac:dyDescent="0.15">
      <c r="B21" s="4" t="s">
        <v>69</v>
      </c>
    </row>
    <row r="22" spans="2:2" ht="15" customHeight="1" x14ac:dyDescent="0.15">
      <c r="B22" s="4" t="s">
        <v>70</v>
      </c>
    </row>
    <row r="23" spans="2:2" ht="15" customHeight="1" x14ac:dyDescent="0.15">
      <c r="B23" s="4" t="s">
        <v>71</v>
      </c>
    </row>
    <row r="24" spans="2:2" ht="15" customHeight="1" x14ac:dyDescent="0.15">
      <c r="B24" s="4" t="s">
        <v>72</v>
      </c>
    </row>
    <row r="25" spans="2:2" ht="15" customHeight="1" x14ac:dyDescent="0.15">
      <c r="B25" s="4" t="s">
        <v>73</v>
      </c>
    </row>
    <row r="26" spans="2:2" ht="15" customHeight="1" x14ac:dyDescent="0.15">
      <c r="B26" s="4" t="s">
        <v>74</v>
      </c>
    </row>
    <row r="27" spans="2:2" ht="15" customHeight="1" x14ac:dyDescent="0.15">
      <c r="B27" s="4" t="s">
        <v>75</v>
      </c>
    </row>
    <row r="28" spans="2:2" ht="15" customHeight="1" x14ac:dyDescent="0.15">
      <c r="B28" s="4" t="s">
        <v>76</v>
      </c>
    </row>
    <row r="29" spans="2:2" ht="15" customHeight="1" x14ac:dyDescent="0.15">
      <c r="B29" s="4" t="s">
        <v>77</v>
      </c>
    </row>
    <row r="30" spans="2:2" ht="15" customHeight="1" x14ac:dyDescent="0.15">
      <c r="B30" s="4" t="s">
        <v>78</v>
      </c>
    </row>
    <row r="31" spans="2:2" ht="15" customHeight="1" x14ac:dyDescent="0.15">
      <c r="B31" s="4" t="s">
        <v>79</v>
      </c>
    </row>
    <row r="32" spans="2:2" ht="15" customHeight="1" x14ac:dyDescent="0.15">
      <c r="B32" s="4" t="s">
        <v>80</v>
      </c>
    </row>
    <row r="33" spans="2:2" ht="15" customHeight="1" x14ac:dyDescent="0.15">
      <c r="B33" s="4" t="s">
        <v>81</v>
      </c>
    </row>
    <row r="34" spans="2:2" ht="15" customHeight="1" x14ac:dyDescent="0.15">
      <c r="B34" s="4" t="s">
        <v>82</v>
      </c>
    </row>
    <row r="35" spans="2:2" ht="15" customHeight="1" x14ac:dyDescent="0.15">
      <c r="B35" s="4" t="s">
        <v>83</v>
      </c>
    </row>
    <row r="36" spans="2:2" ht="15" customHeight="1" x14ac:dyDescent="0.15">
      <c r="B36" s="4" t="s">
        <v>84</v>
      </c>
    </row>
    <row r="37" spans="2:2" ht="15" customHeight="1" x14ac:dyDescent="0.15">
      <c r="B37" s="4" t="s">
        <v>85</v>
      </c>
    </row>
    <row r="38" spans="2:2" ht="15" customHeight="1" x14ac:dyDescent="0.15">
      <c r="B38" s="4" t="s">
        <v>86</v>
      </c>
    </row>
    <row r="39" spans="2:2" ht="15" customHeight="1" x14ac:dyDescent="0.15">
      <c r="B39" s="4" t="s">
        <v>87</v>
      </c>
    </row>
    <row r="40" spans="2:2" ht="15" customHeight="1" x14ac:dyDescent="0.15">
      <c r="B40" s="4" t="s">
        <v>88</v>
      </c>
    </row>
    <row r="41" spans="2:2" ht="15" customHeight="1" x14ac:dyDescent="0.15">
      <c r="B41" s="4" t="s">
        <v>89</v>
      </c>
    </row>
    <row r="42" spans="2:2" ht="15" customHeight="1" x14ac:dyDescent="0.15">
      <c r="B42" s="4" t="s">
        <v>90</v>
      </c>
    </row>
    <row r="43" spans="2:2" ht="15" customHeight="1" x14ac:dyDescent="0.15">
      <c r="B43" s="4" t="s">
        <v>91</v>
      </c>
    </row>
    <row r="44" spans="2:2" ht="15" customHeight="1" x14ac:dyDescent="0.15">
      <c r="B44" s="4" t="s">
        <v>92</v>
      </c>
    </row>
    <row r="45" spans="2:2" ht="15" customHeight="1" x14ac:dyDescent="0.15">
      <c r="B45" s="4" t="s">
        <v>93</v>
      </c>
    </row>
    <row r="46" spans="2:2" ht="15" customHeight="1" x14ac:dyDescent="0.15">
      <c r="B46" s="4" t="s">
        <v>94</v>
      </c>
    </row>
    <row r="47" spans="2:2" ht="15" customHeight="1" x14ac:dyDescent="0.15">
      <c r="B47" s="4" t="s">
        <v>95</v>
      </c>
    </row>
    <row r="48" spans="2:2" ht="15" customHeight="1" x14ac:dyDescent="0.15">
      <c r="B48" s="4" t="s">
        <v>96</v>
      </c>
    </row>
    <row r="49" spans="2:2" ht="15" customHeight="1" x14ac:dyDescent="0.15">
      <c r="B49" s="4" t="s">
        <v>97</v>
      </c>
    </row>
    <row r="50" spans="2:2" ht="15" customHeight="1" x14ac:dyDescent="0.15">
      <c r="B50" s="4" t="s">
        <v>98</v>
      </c>
    </row>
    <row r="51" spans="2:2" ht="15" customHeight="1" x14ac:dyDescent="0.15">
      <c r="B51" s="4" t="s">
        <v>99</v>
      </c>
    </row>
    <row r="52" spans="2:2" ht="15" customHeight="1" x14ac:dyDescent="0.15">
      <c r="B52" s="4" t="s">
        <v>100</v>
      </c>
    </row>
    <row r="53" spans="2:2" ht="15" customHeight="1" x14ac:dyDescent="0.15">
      <c r="B53" s="4" t="s">
        <v>101</v>
      </c>
    </row>
    <row r="54" spans="2:2" ht="15" customHeight="1" x14ac:dyDescent="0.15">
      <c r="B54" s="4" t="s">
        <v>102</v>
      </c>
    </row>
    <row r="55" spans="2:2" ht="15" customHeight="1" x14ac:dyDescent="0.15">
      <c r="B55" s="4" t="s">
        <v>103</v>
      </c>
    </row>
    <row r="56" spans="2:2" ht="15" customHeight="1" x14ac:dyDescent="0.15">
      <c r="B56" s="4" t="s">
        <v>104</v>
      </c>
    </row>
    <row r="57" spans="2:2" ht="15" customHeight="1" x14ac:dyDescent="0.15">
      <c r="B57" s="4" t="s">
        <v>105</v>
      </c>
    </row>
    <row r="58" spans="2:2" ht="15" customHeight="1" x14ac:dyDescent="0.15">
      <c r="B58" s="4" t="s">
        <v>106</v>
      </c>
    </row>
    <row r="59" spans="2:2" ht="15" customHeight="1" x14ac:dyDescent="0.15">
      <c r="B59" s="4" t="s">
        <v>107</v>
      </c>
    </row>
    <row r="60" spans="2:2" ht="15" customHeight="1" x14ac:dyDescent="0.15">
      <c r="B60" s="4" t="s">
        <v>108</v>
      </c>
    </row>
    <row r="61" spans="2:2" ht="15" customHeight="1" x14ac:dyDescent="0.15">
      <c r="B61" s="4" t="s">
        <v>109</v>
      </c>
    </row>
    <row r="62" spans="2:2" ht="15" customHeight="1" x14ac:dyDescent="0.15">
      <c r="B62" s="4" t="s">
        <v>110</v>
      </c>
    </row>
    <row r="63" spans="2:2" ht="15" customHeight="1" x14ac:dyDescent="0.15">
      <c r="B63" s="4" t="s">
        <v>111</v>
      </c>
    </row>
    <row r="65" spans="2:2" ht="15" customHeight="1" x14ac:dyDescent="0.15">
      <c r="B65" s="4" t="s">
        <v>132</v>
      </c>
    </row>
    <row r="67" spans="2:2" ht="15" customHeight="1" x14ac:dyDescent="0.15">
      <c r="B67" s="4" t="s">
        <v>15</v>
      </c>
    </row>
    <row r="68" spans="2:2" ht="15" customHeight="1" x14ac:dyDescent="0.15">
      <c r="B68" s="4" t="s">
        <v>16</v>
      </c>
    </row>
    <row r="69" spans="2:2" ht="15" customHeight="1" x14ac:dyDescent="0.15">
      <c r="B69" s="4" t="s">
        <v>17</v>
      </c>
    </row>
    <row r="70" spans="2:2" ht="15" customHeight="1" x14ac:dyDescent="0.15">
      <c r="B70" s="4" t="s">
        <v>18</v>
      </c>
    </row>
    <row r="71" spans="2:2" ht="15" customHeight="1" x14ac:dyDescent="0.15">
      <c r="B71" s="4" t="s">
        <v>19</v>
      </c>
    </row>
    <row r="72" spans="2:2" ht="15" customHeight="1" x14ac:dyDescent="0.15">
      <c r="B72" s="4" t="s">
        <v>20</v>
      </c>
    </row>
    <row r="73" spans="2:2" ht="15" customHeight="1" x14ac:dyDescent="0.15">
      <c r="B73" s="4" t="s">
        <v>21</v>
      </c>
    </row>
    <row r="74" spans="2:2" ht="15" customHeight="1" x14ac:dyDescent="0.15">
      <c r="B74" s="4" t="s">
        <v>22</v>
      </c>
    </row>
    <row r="75" spans="2:2" ht="15" customHeight="1" x14ac:dyDescent="0.15">
      <c r="B75" s="4" t="s">
        <v>23</v>
      </c>
    </row>
    <row r="76" spans="2:2" ht="15" customHeight="1" x14ac:dyDescent="0.15">
      <c r="B76" s="4" t="s">
        <v>24</v>
      </c>
    </row>
    <row r="77" spans="2:2" ht="15" customHeight="1" x14ac:dyDescent="0.15">
      <c r="B77" s="4" t="s">
        <v>25</v>
      </c>
    </row>
    <row r="78" spans="2:2" ht="15" customHeight="1" x14ac:dyDescent="0.15">
      <c r="B78" s="4" t="s">
        <v>26</v>
      </c>
    </row>
    <row r="79" spans="2:2" ht="15" customHeight="1" x14ac:dyDescent="0.15">
      <c r="B79" s="4" t="s">
        <v>27</v>
      </c>
    </row>
    <row r="80" spans="2:2" ht="15" customHeight="1" x14ac:dyDescent="0.15">
      <c r="B80" s="4" t="s">
        <v>28</v>
      </c>
    </row>
    <row r="81" spans="2:2" ht="15" customHeight="1" x14ac:dyDescent="0.15">
      <c r="B81" s="4" t="s">
        <v>29</v>
      </c>
    </row>
    <row r="82" spans="2:2" ht="15" customHeight="1" x14ac:dyDescent="0.15">
      <c r="B82" s="4" t="s">
        <v>30</v>
      </c>
    </row>
    <row r="83" spans="2:2" ht="15" customHeight="1" x14ac:dyDescent="0.15">
      <c r="B83" s="4" t="s">
        <v>31</v>
      </c>
    </row>
    <row r="84" spans="2:2" ht="15" customHeight="1" x14ac:dyDescent="0.15">
      <c r="B84" s="4" t="s">
        <v>32</v>
      </c>
    </row>
    <row r="85" spans="2:2" ht="15" customHeight="1" x14ac:dyDescent="0.15">
      <c r="B85" s="4" t="s">
        <v>33</v>
      </c>
    </row>
    <row r="86" spans="2:2" ht="15" customHeight="1" x14ac:dyDescent="0.15">
      <c r="B86" s="4" t="s">
        <v>34</v>
      </c>
    </row>
    <row r="87" spans="2:2" ht="15" customHeight="1" x14ac:dyDescent="0.15">
      <c r="B87" s="4" t="s">
        <v>35</v>
      </c>
    </row>
    <row r="88" spans="2:2" ht="15" customHeight="1" x14ac:dyDescent="0.15">
      <c r="B88" s="4" t="s">
        <v>36</v>
      </c>
    </row>
    <row r="89" spans="2:2" ht="15" customHeight="1" x14ac:dyDescent="0.15">
      <c r="B89" s="4" t="s">
        <v>37</v>
      </c>
    </row>
    <row r="90" spans="2:2" ht="15" customHeight="1" x14ac:dyDescent="0.15">
      <c r="B90" s="4" t="s">
        <v>38</v>
      </c>
    </row>
    <row r="91" spans="2:2" ht="15" customHeight="1" x14ac:dyDescent="0.15">
      <c r="B91" s="4" t="s">
        <v>39</v>
      </c>
    </row>
    <row r="92" spans="2:2" ht="15" customHeight="1" x14ac:dyDescent="0.15">
      <c r="B92" s="4" t="s">
        <v>40</v>
      </c>
    </row>
    <row r="93" spans="2:2" ht="15" customHeight="1" x14ac:dyDescent="0.15">
      <c r="B93" s="4" t="s">
        <v>41</v>
      </c>
    </row>
    <row r="94" spans="2:2" ht="15" customHeight="1" x14ac:dyDescent="0.15">
      <c r="B94" s="4" t="s">
        <v>42</v>
      </c>
    </row>
    <row r="95" spans="2:2" ht="15" customHeight="1" x14ac:dyDescent="0.15">
      <c r="B95" s="4" t="s">
        <v>43</v>
      </c>
    </row>
    <row r="96" spans="2:2" ht="15" customHeight="1" x14ac:dyDescent="0.15">
      <c r="B96" s="4" t="s">
        <v>44</v>
      </c>
    </row>
    <row r="97" spans="2:2" ht="15" customHeight="1" x14ac:dyDescent="0.15">
      <c r="B97" s="4" t="s">
        <v>45</v>
      </c>
    </row>
    <row r="98" spans="2:2" ht="15" customHeight="1" x14ac:dyDescent="0.15">
      <c r="B98" s="4" t="s">
        <v>46</v>
      </c>
    </row>
    <row r="99" spans="2:2" ht="15" customHeight="1" x14ac:dyDescent="0.15">
      <c r="B99" s="4" t="s">
        <v>47</v>
      </c>
    </row>
    <row r="100" spans="2:2" ht="15" customHeight="1" x14ac:dyDescent="0.15">
      <c r="B100" s="4" t="s">
        <v>48</v>
      </c>
    </row>
    <row r="101" spans="2:2" ht="15" customHeight="1" x14ac:dyDescent="0.15">
      <c r="B101" s="4" t="s">
        <v>49</v>
      </c>
    </row>
    <row r="102" spans="2:2" ht="15" customHeight="1" x14ac:dyDescent="0.15">
      <c r="B102" s="4" t="s">
        <v>50</v>
      </c>
    </row>
    <row r="103" spans="2:2" ht="15" customHeight="1" x14ac:dyDescent="0.15">
      <c r="B103" s="4" t="s">
        <v>51</v>
      </c>
    </row>
    <row r="104" spans="2:2" ht="15" customHeight="1" x14ac:dyDescent="0.15">
      <c r="B104" s="4" t="s">
        <v>52</v>
      </c>
    </row>
    <row r="105" spans="2:2" ht="15" customHeight="1" x14ac:dyDescent="0.15">
      <c r="B105" s="4" t="s">
        <v>53</v>
      </c>
    </row>
    <row r="106" spans="2:2" ht="15" customHeight="1" x14ac:dyDescent="0.15">
      <c r="B106" s="4" t="s">
        <v>54</v>
      </c>
    </row>
    <row r="107" spans="2:2" ht="15" customHeight="1" x14ac:dyDescent="0.15">
      <c r="B107" s="4" t="s">
        <v>55</v>
      </c>
    </row>
    <row r="108" spans="2:2" ht="15" customHeight="1" x14ac:dyDescent="0.15">
      <c r="B108" s="4" t="s">
        <v>56</v>
      </c>
    </row>
    <row r="109" spans="2:2" ht="15" customHeight="1" x14ac:dyDescent="0.15">
      <c r="B109" s="4" t="s">
        <v>57</v>
      </c>
    </row>
    <row r="110" spans="2:2" ht="15" customHeight="1" x14ac:dyDescent="0.15">
      <c r="B110" s="4" t="s">
        <v>58</v>
      </c>
    </row>
    <row r="111" spans="2:2" ht="15" customHeight="1" x14ac:dyDescent="0.15">
      <c r="B111" s="4" t="s">
        <v>59</v>
      </c>
    </row>
    <row r="112" spans="2:2" ht="15" customHeight="1" x14ac:dyDescent="0.15">
      <c r="B112" s="4" t="s">
        <v>60</v>
      </c>
    </row>
    <row r="113" spans="2:2" ht="15" customHeight="1" x14ac:dyDescent="0.15">
      <c r="B113" s="4" t="s">
        <v>61</v>
      </c>
    </row>
    <row r="115" spans="2:2" ht="15" customHeight="1" x14ac:dyDescent="0.15">
      <c r="B115" s="4" t="s">
        <v>129</v>
      </c>
    </row>
    <row r="117" spans="2:2" ht="15" customHeight="1" x14ac:dyDescent="0.15">
      <c r="B117" s="4" t="s">
        <v>4</v>
      </c>
    </row>
    <row r="118" spans="2:2" ht="15" customHeight="1" x14ac:dyDescent="0.15">
      <c r="B118" s="4" t="s">
        <v>127</v>
      </c>
    </row>
    <row r="119" spans="2:2" ht="15" customHeight="1" x14ac:dyDescent="0.15">
      <c r="B119" s="4" t="s">
        <v>5</v>
      </c>
    </row>
    <row r="120" spans="2:2" ht="15" customHeight="1" x14ac:dyDescent="0.15">
      <c r="B120" s="4" t="s">
        <v>6</v>
      </c>
    </row>
    <row r="121" spans="2:2" ht="15" customHeight="1" x14ac:dyDescent="0.15">
      <c r="B121" s="4" t="s">
        <v>7</v>
      </c>
    </row>
    <row r="123" spans="2:2" ht="15" customHeight="1" x14ac:dyDescent="0.15">
      <c r="B123" s="4" t="s">
        <v>525</v>
      </c>
    </row>
    <row r="125" spans="2:2" ht="15" customHeight="1" x14ac:dyDescent="0.15">
      <c r="B125" s="4" t="s">
        <v>526</v>
      </c>
    </row>
    <row r="127" spans="2:2" ht="15" customHeight="1" x14ac:dyDescent="0.15">
      <c r="B127" s="4" t="s">
        <v>128</v>
      </c>
    </row>
    <row r="129" spans="2:2" ht="15" customHeight="1" x14ac:dyDescent="0.15">
      <c r="B129" s="4" t="s">
        <v>3</v>
      </c>
    </row>
    <row r="131" spans="2:2" ht="15" customHeight="1" x14ac:dyDescent="0.15">
      <c r="B131" s="4" t="s">
        <v>418</v>
      </c>
    </row>
    <row r="133" spans="2:2" ht="15" customHeight="1" x14ac:dyDescent="0.15">
      <c r="B133" s="4" t="s">
        <v>419</v>
      </c>
    </row>
    <row r="134" spans="2:2" ht="15" customHeight="1" x14ac:dyDescent="0.15">
      <c r="B134" s="4" t="s">
        <v>420</v>
      </c>
    </row>
    <row r="135" spans="2:2" ht="15" customHeight="1" x14ac:dyDescent="0.15">
      <c r="B135" s="4" t="s">
        <v>421</v>
      </c>
    </row>
    <row r="136" spans="2:2" ht="15" customHeight="1" x14ac:dyDescent="0.15">
      <c r="B136" s="4" t="s">
        <v>422</v>
      </c>
    </row>
    <row r="137" spans="2:2" ht="15" customHeight="1" x14ac:dyDescent="0.15">
      <c r="B137" s="4" t="s">
        <v>423</v>
      </c>
    </row>
    <row r="138" spans="2:2" ht="15" customHeight="1" x14ac:dyDescent="0.15">
      <c r="B138" s="4" t="s">
        <v>424</v>
      </c>
    </row>
    <row r="139" spans="2:2" ht="15" customHeight="1" x14ac:dyDescent="0.15">
      <c r="B139" s="4" t="s">
        <v>425</v>
      </c>
    </row>
    <row r="140" spans="2:2" ht="15" customHeight="1" x14ac:dyDescent="0.15">
      <c r="B140" s="4" t="s">
        <v>426</v>
      </c>
    </row>
    <row r="141" spans="2:2" ht="15" customHeight="1" x14ac:dyDescent="0.15">
      <c r="B141" s="4" t="s">
        <v>427</v>
      </c>
    </row>
    <row r="142" spans="2:2" ht="15" customHeight="1" x14ac:dyDescent="0.15">
      <c r="B142" s="4" t="s">
        <v>428</v>
      </c>
    </row>
    <row r="143" spans="2:2" ht="15" customHeight="1" x14ac:dyDescent="0.15">
      <c r="B143" s="4" t="s">
        <v>445</v>
      </c>
    </row>
    <row r="144" spans="2:2" ht="15" customHeight="1" x14ac:dyDescent="0.15">
      <c r="B144" s="4" t="s">
        <v>429</v>
      </c>
    </row>
    <row r="145" spans="2:2" ht="15" customHeight="1" x14ac:dyDescent="0.15">
      <c r="B145" s="4" t="s">
        <v>430</v>
      </c>
    </row>
    <row r="146" spans="2:2" ht="15" customHeight="1" x14ac:dyDescent="0.15">
      <c r="B146" s="4" t="s">
        <v>431</v>
      </c>
    </row>
    <row r="147" spans="2:2" ht="15" customHeight="1" x14ac:dyDescent="0.15">
      <c r="B147" s="4" t="s">
        <v>432</v>
      </c>
    </row>
    <row r="148" spans="2:2" ht="15" customHeight="1" x14ac:dyDescent="0.15">
      <c r="B148" s="4" t="s">
        <v>433</v>
      </c>
    </row>
    <row r="149" spans="2:2" ht="15" customHeight="1" x14ac:dyDescent="0.15">
      <c r="B149" s="4" t="s">
        <v>434</v>
      </c>
    </row>
    <row r="150" spans="2:2" ht="15" customHeight="1" x14ac:dyDescent="0.15">
      <c r="B150" s="4" t="s">
        <v>435</v>
      </c>
    </row>
    <row r="151" spans="2:2" ht="15" customHeight="1" x14ac:dyDescent="0.15">
      <c r="B151" s="4" t="s">
        <v>436</v>
      </c>
    </row>
    <row r="152" spans="2:2" ht="15" customHeight="1" x14ac:dyDescent="0.15">
      <c r="B152" s="4" t="s">
        <v>437</v>
      </c>
    </row>
    <row r="153" spans="2:2" ht="15" customHeight="1" x14ac:dyDescent="0.15">
      <c r="B153" s="4" t="s">
        <v>438</v>
      </c>
    </row>
    <row r="154" spans="2:2" ht="15" customHeight="1" x14ac:dyDescent="0.15">
      <c r="B154" s="4" t="s">
        <v>439</v>
      </c>
    </row>
    <row r="155" spans="2:2" ht="15" customHeight="1" x14ac:dyDescent="0.15">
      <c r="B155" s="4" t="s">
        <v>440</v>
      </c>
    </row>
    <row r="156" spans="2:2" ht="15" customHeight="1" x14ac:dyDescent="0.15">
      <c r="B156" s="4" t="s">
        <v>441</v>
      </c>
    </row>
    <row r="157" spans="2:2" ht="15" customHeight="1" x14ac:dyDescent="0.15">
      <c r="B157" s="4" t="s">
        <v>442</v>
      </c>
    </row>
    <row r="158" spans="2:2" ht="15" customHeight="1" x14ac:dyDescent="0.15">
      <c r="B158" s="4" t="s">
        <v>443</v>
      </c>
    </row>
    <row r="159" spans="2:2" ht="15" customHeight="1" x14ac:dyDescent="0.15">
      <c r="B159" s="4" t="s">
        <v>444</v>
      </c>
    </row>
    <row r="161" spans="2:2" ht="15" customHeight="1" x14ac:dyDescent="0.15">
      <c r="B161" s="4" t="s">
        <v>523</v>
      </c>
    </row>
    <row r="163" spans="2:2" ht="15" customHeight="1" x14ac:dyDescent="0.15">
      <c r="B163" s="4" t="s">
        <v>524</v>
      </c>
    </row>
    <row r="165" spans="2:2" ht="15" customHeight="1" x14ac:dyDescent="0.15">
      <c r="B165" s="4" t="s">
        <v>401</v>
      </c>
    </row>
    <row r="167" spans="2:2" ht="15" customHeight="1" x14ac:dyDescent="0.15">
      <c r="B167" s="4" t="s">
        <v>146</v>
      </c>
    </row>
    <row r="168" spans="2:2" ht="15" customHeight="1" x14ac:dyDescent="0.15">
      <c r="B168" s="4" t="s">
        <v>147</v>
      </c>
    </row>
    <row r="169" spans="2:2" ht="15" customHeight="1" x14ac:dyDescent="0.15">
      <c r="B169" s="4" t="s">
        <v>148</v>
      </c>
    </row>
    <row r="170" spans="2:2" ht="15" customHeight="1" x14ac:dyDescent="0.15">
      <c r="B170" s="4" t="s">
        <v>149</v>
      </c>
    </row>
    <row r="171" spans="2:2" ht="15" customHeight="1" x14ac:dyDescent="0.15">
      <c r="B171" s="4" t="s">
        <v>150</v>
      </c>
    </row>
    <row r="172" spans="2:2" ht="15" customHeight="1" x14ac:dyDescent="0.15">
      <c r="B172" s="4" t="s">
        <v>151</v>
      </c>
    </row>
    <row r="173" spans="2:2" ht="15" customHeight="1" x14ac:dyDescent="0.15">
      <c r="B173" s="4" t="s">
        <v>152</v>
      </c>
    </row>
    <row r="174" spans="2:2" ht="15" customHeight="1" x14ac:dyDescent="0.15">
      <c r="B174" s="4" t="s">
        <v>153</v>
      </c>
    </row>
    <row r="175" spans="2:2" ht="15" customHeight="1" x14ac:dyDescent="0.15">
      <c r="B175" s="4" t="s">
        <v>154</v>
      </c>
    </row>
    <row r="176" spans="2:2" ht="15" customHeight="1" x14ac:dyDescent="0.15">
      <c r="B176" s="4" t="s">
        <v>155</v>
      </c>
    </row>
    <row r="177" spans="2:2" ht="15" customHeight="1" x14ac:dyDescent="0.15">
      <c r="B177" s="4" t="s">
        <v>156</v>
      </c>
    </row>
    <row r="178" spans="2:2" ht="15" customHeight="1" x14ac:dyDescent="0.15">
      <c r="B178" s="4" t="s">
        <v>157</v>
      </c>
    </row>
    <row r="179" spans="2:2" ht="15" customHeight="1" x14ac:dyDescent="0.15">
      <c r="B179" s="4" t="s">
        <v>158</v>
      </c>
    </row>
    <row r="180" spans="2:2" ht="15" customHeight="1" x14ac:dyDescent="0.15">
      <c r="B180" s="4" t="s">
        <v>159</v>
      </c>
    </row>
    <row r="181" spans="2:2" ht="15" customHeight="1" x14ac:dyDescent="0.15">
      <c r="B181" s="4" t="s">
        <v>160</v>
      </c>
    </row>
    <row r="182" spans="2:2" ht="15" customHeight="1" x14ac:dyDescent="0.15">
      <c r="B182" s="4" t="s">
        <v>161</v>
      </c>
    </row>
    <row r="183" spans="2:2" ht="15" customHeight="1" x14ac:dyDescent="0.15">
      <c r="B183" s="4" t="s">
        <v>162</v>
      </c>
    </row>
    <row r="184" spans="2:2" ht="15" customHeight="1" x14ac:dyDescent="0.15">
      <c r="B184" s="4" t="s">
        <v>163</v>
      </c>
    </row>
    <row r="185" spans="2:2" ht="15" customHeight="1" x14ac:dyDescent="0.15">
      <c r="B185" s="4" t="s">
        <v>164</v>
      </c>
    </row>
    <row r="187" spans="2:2" ht="15" customHeight="1" x14ac:dyDescent="0.15">
      <c r="B187" s="4" t="s">
        <v>165</v>
      </c>
    </row>
    <row r="189" spans="2:2" ht="15" customHeight="1" x14ac:dyDescent="0.15">
      <c r="B189" s="4" t="s">
        <v>166</v>
      </c>
    </row>
    <row r="190" spans="2:2" ht="15" customHeight="1" x14ac:dyDescent="0.15">
      <c r="B190" s="4" t="s">
        <v>167</v>
      </c>
    </row>
    <row r="191" spans="2:2" ht="15" customHeight="1" x14ac:dyDescent="0.15">
      <c r="B191" s="4" t="s">
        <v>168</v>
      </c>
    </row>
    <row r="192" spans="2:2" ht="15" customHeight="1" x14ac:dyDescent="0.15">
      <c r="B192" s="4" t="s">
        <v>169</v>
      </c>
    </row>
    <row r="193" spans="2:2" ht="15" customHeight="1" x14ac:dyDescent="0.15">
      <c r="B193" s="4" t="s">
        <v>170</v>
      </c>
    </row>
    <row r="194" spans="2:2" ht="15" customHeight="1" x14ac:dyDescent="0.15">
      <c r="B194" s="4" t="s">
        <v>171</v>
      </c>
    </row>
    <row r="195" spans="2:2" ht="15" customHeight="1" x14ac:dyDescent="0.15">
      <c r="B195" s="4" t="s">
        <v>172</v>
      </c>
    </row>
    <row r="196" spans="2:2" ht="15" customHeight="1" x14ac:dyDescent="0.15">
      <c r="B196" s="4" t="s">
        <v>173</v>
      </c>
    </row>
    <row r="197" spans="2:2" ht="15" customHeight="1" x14ac:dyDescent="0.15">
      <c r="B197" s="4" t="s">
        <v>174</v>
      </c>
    </row>
    <row r="198" spans="2:2" ht="15" customHeight="1" x14ac:dyDescent="0.15">
      <c r="B198" s="4" t="s">
        <v>175</v>
      </c>
    </row>
    <row r="199" spans="2:2" ht="15" customHeight="1" x14ac:dyDescent="0.15">
      <c r="B199" s="4" t="s">
        <v>176</v>
      </c>
    </row>
    <row r="200" spans="2:2" ht="15" customHeight="1" x14ac:dyDescent="0.15">
      <c r="B200" s="4" t="s">
        <v>177</v>
      </c>
    </row>
    <row r="201" spans="2:2" ht="15" customHeight="1" x14ac:dyDescent="0.15">
      <c r="B201" s="4" t="s">
        <v>178</v>
      </c>
    </row>
    <row r="203" spans="2:2" ht="15" customHeight="1" x14ac:dyDescent="0.15">
      <c r="B203" s="4" t="s">
        <v>179</v>
      </c>
    </row>
    <row r="205" spans="2:2" ht="15" customHeight="1" x14ac:dyDescent="0.15">
      <c r="B205" s="4" t="s">
        <v>180</v>
      </c>
    </row>
    <row r="206" spans="2:2" ht="15" customHeight="1" x14ac:dyDescent="0.15">
      <c r="B206" s="4" t="s">
        <v>183</v>
      </c>
    </row>
    <row r="207" spans="2:2" ht="15" customHeight="1" x14ac:dyDescent="0.15">
      <c r="B207" s="4" t="s">
        <v>181</v>
      </c>
    </row>
    <row r="208" spans="2:2" ht="15" customHeight="1" x14ac:dyDescent="0.15">
      <c r="B208" s="4" t="s">
        <v>182</v>
      </c>
    </row>
    <row r="210" spans="2:2" ht="15" customHeight="1" x14ac:dyDescent="0.15">
      <c r="B210" s="4" t="s">
        <v>131</v>
      </c>
    </row>
    <row r="212" spans="2:2" ht="15" customHeight="1" x14ac:dyDescent="0.15">
      <c r="B212" s="4" t="s">
        <v>13</v>
      </c>
    </row>
    <row r="213" spans="2:2" ht="15" customHeight="1" x14ac:dyDescent="0.15">
      <c r="B213" s="4" t="s">
        <v>14</v>
      </c>
    </row>
    <row r="215" spans="2:2" ht="15" customHeight="1" x14ac:dyDescent="0.15">
      <c r="B215" s="4" t="s">
        <v>135</v>
      </c>
    </row>
    <row r="217" spans="2:2" ht="15" customHeight="1" x14ac:dyDescent="0.15">
      <c r="B217" s="4" t="s">
        <v>136</v>
      </c>
    </row>
    <row r="218" spans="2:2" ht="15" customHeight="1" x14ac:dyDescent="0.15">
      <c r="B218" s="4" t="s">
        <v>137</v>
      </c>
    </row>
    <row r="219" spans="2:2" ht="15" customHeight="1" x14ac:dyDescent="0.15">
      <c r="B219" s="4" t="s">
        <v>138</v>
      </c>
    </row>
    <row r="220" spans="2:2" ht="15" customHeight="1" x14ac:dyDescent="0.15">
      <c r="B220" s="4" t="s">
        <v>139</v>
      </c>
    </row>
    <row r="221" spans="2:2" ht="15" customHeight="1" x14ac:dyDescent="0.15">
      <c r="B221" s="4" t="s">
        <v>140</v>
      </c>
    </row>
    <row r="222" spans="2:2" ht="15" customHeight="1" x14ac:dyDescent="0.15">
      <c r="B222" s="4" t="s">
        <v>141</v>
      </c>
    </row>
    <row r="224" spans="2:2" ht="15" customHeight="1" x14ac:dyDescent="0.15">
      <c r="B224" s="4" t="s">
        <v>142</v>
      </c>
    </row>
    <row r="226" spans="2:3" ht="15" customHeight="1" x14ac:dyDescent="0.15">
      <c r="B226" s="4" t="s">
        <v>144</v>
      </c>
    </row>
    <row r="227" spans="2:3" ht="15" customHeight="1" x14ac:dyDescent="0.15">
      <c r="B227" s="4" t="s">
        <v>145</v>
      </c>
    </row>
    <row r="229" spans="2:3" ht="15" customHeight="1" x14ac:dyDescent="0.15">
      <c r="B229" s="4" t="s">
        <v>130</v>
      </c>
    </row>
    <row r="231" spans="2:3" ht="15" customHeight="1" x14ac:dyDescent="0.15">
      <c r="B231" s="4" t="s">
        <v>8</v>
      </c>
    </row>
    <row r="232" spans="2:3" ht="15" customHeight="1" x14ac:dyDescent="0.15">
      <c r="B232" s="4" t="s">
        <v>9</v>
      </c>
    </row>
    <row r="233" spans="2:3" ht="15" customHeight="1" x14ac:dyDescent="0.15">
      <c r="B233" s="4" t="s">
        <v>10</v>
      </c>
    </row>
    <row r="234" spans="2:3" ht="15" customHeight="1" x14ac:dyDescent="0.15">
      <c r="B234" s="4" t="s">
        <v>11</v>
      </c>
    </row>
    <row r="235" spans="2:3" ht="15" customHeight="1" x14ac:dyDescent="0.15">
      <c r="B235" s="4" t="s">
        <v>12</v>
      </c>
    </row>
    <row r="237" spans="2:3" ht="15" customHeight="1" x14ac:dyDescent="0.15">
      <c r="B237" s="4" t="s">
        <v>184</v>
      </c>
      <c r="C237" s="1" t="s">
        <v>383</v>
      </c>
    </row>
    <row r="239" spans="2:3" ht="15" customHeight="1" x14ac:dyDescent="0.15">
      <c r="B239" s="4" t="s">
        <v>185</v>
      </c>
      <c r="C239" s="3" t="s">
        <v>402</v>
      </c>
    </row>
    <row r="240" spans="2:3" ht="15" customHeight="1" x14ac:dyDescent="0.15">
      <c r="B240" s="4" t="s">
        <v>186</v>
      </c>
      <c r="C240" s="3" t="s">
        <v>318</v>
      </c>
    </row>
    <row r="241" spans="2:3" ht="15" customHeight="1" x14ac:dyDescent="0.15">
      <c r="B241" s="4" t="s">
        <v>187</v>
      </c>
      <c r="C241" s="3" t="s">
        <v>319</v>
      </c>
    </row>
    <row r="242" spans="2:3" ht="15" customHeight="1" x14ac:dyDescent="0.15">
      <c r="B242" s="4" t="s">
        <v>188</v>
      </c>
      <c r="C242" s="3" t="s">
        <v>320</v>
      </c>
    </row>
    <row r="243" spans="2:3" ht="15" customHeight="1" x14ac:dyDescent="0.15">
      <c r="B243" s="4" t="s">
        <v>189</v>
      </c>
      <c r="C243" s="3" t="s">
        <v>321</v>
      </c>
    </row>
    <row r="244" spans="2:3" ht="15" customHeight="1" x14ac:dyDescent="0.15">
      <c r="B244" s="4" t="s">
        <v>190</v>
      </c>
      <c r="C244" s="3" t="s">
        <v>322</v>
      </c>
    </row>
    <row r="245" spans="2:3" ht="15" customHeight="1" x14ac:dyDescent="0.15">
      <c r="B245" s="4" t="s">
        <v>191</v>
      </c>
      <c r="C245" s="3" t="s">
        <v>323</v>
      </c>
    </row>
    <row r="246" spans="2:3" ht="15" customHeight="1" x14ac:dyDescent="0.15">
      <c r="B246" s="4" t="s">
        <v>192</v>
      </c>
      <c r="C246" s="3" t="s">
        <v>324</v>
      </c>
    </row>
    <row r="247" spans="2:3" ht="15" customHeight="1" x14ac:dyDescent="0.15">
      <c r="B247" s="4" t="s">
        <v>193</v>
      </c>
      <c r="C247" s="3" t="s">
        <v>325</v>
      </c>
    </row>
    <row r="248" spans="2:3" ht="15" customHeight="1" x14ac:dyDescent="0.15">
      <c r="B248" s="4" t="s">
        <v>194</v>
      </c>
      <c r="C248" s="3" t="s">
        <v>325</v>
      </c>
    </row>
    <row r="249" spans="2:3" ht="15" customHeight="1" x14ac:dyDescent="0.15">
      <c r="B249" s="4" t="s">
        <v>195</v>
      </c>
      <c r="C249" s="3" t="s">
        <v>325</v>
      </c>
    </row>
    <row r="250" spans="2:3" ht="15" customHeight="1" x14ac:dyDescent="0.15">
      <c r="B250" s="4" t="s">
        <v>196</v>
      </c>
      <c r="C250" s="3" t="s">
        <v>326</v>
      </c>
    </row>
    <row r="251" spans="2:3" ht="15" customHeight="1" x14ac:dyDescent="0.15">
      <c r="B251" s="4" t="s">
        <v>197</v>
      </c>
      <c r="C251" s="3" t="s">
        <v>326</v>
      </c>
    </row>
    <row r="252" spans="2:3" ht="15" customHeight="1" x14ac:dyDescent="0.15">
      <c r="B252" s="4" t="s">
        <v>198</v>
      </c>
      <c r="C252" s="3" t="s">
        <v>326</v>
      </c>
    </row>
    <row r="253" spans="2:3" ht="15" customHeight="1" x14ac:dyDescent="0.15">
      <c r="B253" s="4" t="s">
        <v>199</v>
      </c>
      <c r="C253" s="3" t="s">
        <v>327</v>
      </c>
    </row>
    <row r="254" spans="2:3" ht="15" customHeight="1" x14ac:dyDescent="0.15">
      <c r="B254" s="4" t="s">
        <v>200</v>
      </c>
      <c r="C254" s="3" t="s">
        <v>327</v>
      </c>
    </row>
    <row r="255" spans="2:3" ht="15" customHeight="1" x14ac:dyDescent="0.15">
      <c r="B255" s="4" t="s">
        <v>201</v>
      </c>
      <c r="C255" s="3" t="s">
        <v>328</v>
      </c>
    </row>
    <row r="256" spans="2:3" ht="15" customHeight="1" x14ac:dyDescent="0.15">
      <c r="B256" s="4" t="s">
        <v>202</v>
      </c>
      <c r="C256" s="3" t="s">
        <v>329</v>
      </c>
    </row>
    <row r="257" spans="2:3" ht="15" customHeight="1" x14ac:dyDescent="0.15">
      <c r="B257" s="4" t="s">
        <v>203</v>
      </c>
      <c r="C257" s="3" t="s">
        <v>330</v>
      </c>
    </row>
    <row r="258" spans="2:3" ht="15" customHeight="1" x14ac:dyDescent="0.15">
      <c r="B258" s="4" t="s">
        <v>204</v>
      </c>
      <c r="C258" s="3" t="s">
        <v>331</v>
      </c>
    </row>
    <row r="259" spans="2:3" ht="15" customHeight="1" x14ac:dyDescent="0.15">
      <c r="B259" s="4" t="s">
        <v>205</v>
      </c>
      <c r="C259" s="3" t="s">
        <v>332</v>
      </c>
    </row>
    <row r="260" spans="2:3" ht="15" customHeight="1" x14ac:dyDescent="0.15">
      <c r="B260" s="4" t="s">
        <v>206</v>
      </c>
      <c r="C260" s="3" t="s">
        <v>332</v>
      </c>
    </row>
    <row r="261" spans="2:3" ht="15" customHeight="1" x14ac:dyDescent="0.15">
      <c r="B261" s="4" t="s">
        <v>207</v>
      </c>
      <c r="C261" s="3" t="s">
        <v>332</v>
      </c>
    </row>
    <row r="262" spans="2:3" ht="15" customHeight="1" x14ac:dyDescent="0.15">
      <c r="B262" s="4" t="s">
        <v>208</v>
      </c>
      <c r="C262" s="3" t="s">
        <v>333</v>
      </c>
    </row>
    <row r="263" spans="2:3" ht="15" customHeight="1" x14ac:dyDescent="0.15">
      <c r="B263" s="4" t="s">
        <v>209</v>
      </c>
      <c r="C263" s="3" t="s">
        <v>333</v>
      </c>
    </row>
    <row r="264" spans="2:3" ht="15" customHeight="1" x14ac:dyDescent="0.15">
      <c r="B264" s="4" t="s">
        <v>210</v>
      </c>
      <c r="C264" s="3" t="s">
        <v>334</v>
      </c>
    </row>
    <row r="265" spans="2:3" ht="15" customHeight="1" x14ac:dyDescent="0.15">
      <c r="B265" s="4" t="s">
        <v>211</v>
      </c>
      <c r="C265" s="3" t="s">
        <v>335</v>
      </c>
    </row>
    <row r="266" spans="2:3" ht="15" customHeight="1" x14ac:dyDescent="0.15">
      <c r="B266" s="4" t="s">
        <v>212</v>
      </c>
      <c r="C266" s="3" t="s">
        <v>336</v>
      </c>
    </row>
    <row r="267" spans="2:3" ht="15" customHeight="1" x14ac:dyDescent="0.15">
      <c r="B267" s="4" t="s">
        <v>213</v>
      </c>
      <c r="C267" s="3" t="s">
        <v>337</v>
      </c>
    </row>
    <row r="268" spans="2:3" ht="15" customHeight="1" x14ac:dyDescent="0.15">
      <c r="B268" s="4" t="s">
        <v>214</v>
      </c>
      <c r="C268" s="3" t="s">
        <v>338</v>
      </c>
    </row>
    <row r="269" spans="2:3" ht="15" customHeight="1" x14ac:dyDescent="0.15">
      <c r="B269" s="4" t="s">
        <v>215</v>
      </c>
      <c r="C269" s="3" t="s">
        <v>339</v>
      </c>
    </row>
    <row r="270" spans="2:3" ht="15" customHeight="1" x14ac:dyDescent="0.15">
      <c r="B270" s="4" t="s">
        <v>216</v>
      </c>
      <c r="C270" s="3" t="s">
        <v>340</v>
      </c>
    </row>
    <row r="271" spans="2:3" ht="15" customHeight="1" x14ac:dyDescent="0.15">
      <c r="B271" s="4" t="s">
        <v>217</v>
      </c>
      <c r="C271" s="3" t="s">
        <v>341</v>
      </c>
    </row>
    <row r="272" spans="2:3" ht="15" customHeight="1" x14ac:dyDescent="0.15">
      <c r="B272" s="4" t="s">
        <v>218</v>
      </c>
      <c r="C272" s="3" t="s">
        <v>342</v>
      </c>
    </row>
    <row r="273" spans="2:3" ht="15" customHeight="1" x14ac:dyDescent="0.15">
      <c r="B273" s="4" t="s">
        <v>219</v>
      </c>
      <c r="C273" s="3" t="s">
        <v>343</v>
      </c>
    </row>
    <row r="274" spans="2:3" ht="15" customHeight="1" x14ac:dyDescent="0.15">
      <c r="B274" s="4" t="s">
        <v>220</v>
      </c>
      <c r="C274" s="3" t="s">
        <v>344</v>
      </c>
    </row>
    <row r="275" spans="2:3" ht="15" customHeight="1" x14ac:dyDescent="0.15">
      <c r="B275" s="4" t="s">
        <v>221</v>
      </c>
      <c r="C275" s="3" t="s">
        <v>345</v>
      </c>
    </row>
    <row r="276" spans="2:3" ht="15" customHeight="1" x14ac:dyDescent="0.15">
      <c r="B276" s="4" t="s">
        <v>222</v>
      </c>
      <c r="C276" s="3" t="s">
        <v>345</v>
      </c>
    </row>
    <row r="277" spans="2:3" ht="15" customHeight="1" x14ac:dyDescent="0.15">
      <c r="B277" s="4" t="s">
        <v>223</v>
      </c>
      <c r="C277" s="3" t="s">
        <v>346</v>
      </c>
    </row>
    <row r="278" spans="2:3" ht="15" customHeight="1" x14ac:dyDescent="0.15">
      <c r="B278" s="4" t="s">
        <v>224</v>
      </c>
      <c r="C278" s="3" t="s">
        <v>346</v>
      </c>
    </row>
    <row r="279" spans="2:3" ht="15" customHeight="1" x14ac:dyDescent="0.15">
      <c r="B279" s="4" t="s">
        <v>225</v>
      </c>
      <c r="C279" s="3" t="s">
        <v>346</v>
      </c>
    </row>
    <row r="280" spans="2:3" ht="15" customHeight="1" x14ac:dyDescent="0.15">
      <c r="B280" s="4" t="s">
        <v>226</v>
      </c>
      <c r="C280" s="3" t="s">
        <v>347</v>
      </c>
    </row>
    <row r="281" spans="2:3" ht="15" customHeight="1" x14ac:dyDescent="0.15">
      <c r="B281" s="4" t="s">
        <v>227</v>
      </c>
      <c r="C281" s="3" t="s">
        <v>348</v>
      </c>
    </row>
    <row r="282" spans="2:3" ht="15" customHeight="1" x14ac:dyDescent="0.15">
      <c r="B282" s="4" t="s">
        <v>228</v>
      </c>
      <c r="C282" s="3" t="s">
        <v>348</v>
      </c>
    </row>
    <row r="283" spans="2:3" ht="15" customHeight="1" x14ac:dyDescent="0.15">
      <c r="B283" s="4" t="s">
        <v>229</v>
      </c>
      <c r="C283" s="3" t="s">
        <v>348</v>
      </c>
    </row>
    <row r="284" spans="2:3" ht="15" customHeight="1" x14ac:dyDescent="0.15">
      <c r="B284" s="4" t="s">
        <v>230</v>
      </c>
      <c r="C284" s="3" t="s">
        <v>348</v>
      </c>
    </row>
    <row r="285" spans="2:3" ht="15" customHeight="1" x14ac:dyDescent="0.15">
      <c r="B285" s="4" t="s">
        <v>231</v>
      </c>
      <c r="C285" s="3" t="s">
        <v>349</v>
      </c>
    </row>
    <row r="286" spans="2:3" ht="15" customHeight="1" x14ac:dyDescent="0.15">
      <c r="B286" s="4" t="s">
        <v>232</v>
      </c>
      <c r="C286" s="3" t="s">
        <v>350</v>
      </c>
    </row>
    <row r="287" spans="2:3" ht="15" customHeight="1" x14ac:dyDescent="0.15">
      <c r="B287" s="4" t="s">
        <v>233</v>
      </c>
      <c r="C287" s="3" t="s">
        <v>351</v>
      </c>
    </row>
    <row r="288" spans="2:3" ht="15" customHeight="1" x14ac:dyDescent="0.15">
      <c r="B288" s="4" t="s">
        <v>234</v>
      </c>
      <c r="C288" s="3" t="s">
        <v>352</v>
      </c>
    </row>
    <row r="289" spans="2:3" ht="15" customHeight="1" x14ac:dyDescent="0.15">
      <c r="B289" s="4" t="s">
        <v>235</v>
      </c>
      <c r="C289" s="3" t="s">
        <v>352</v>
      </c>
    </row>
    <row r="290" spans="2:3" ht="15" customHeight="1" x14ac:dyDescent="0.15">
      <c r="B290" s="4" t="s">
        <v>236</v>
      </c>
      <c r="C290" s="3" t="s">
        <v>352</v>
      </c>
    </row>
    <row r="291" spans="2:3" ht="15" customHeight="1" x14ac:dyDescent="0.15">
      <c r="B291" s="4" t="s">
        <v>237</v>
      </c>
      <c r="C291" s="3" t="s">
        <v>352</v>
      </c>
    </row>
    <row r="292" spans="2:3" ht="15" customHeight="1" x14ac:dyDescent="0.15">
      <c r="B292" s="4" t="s">
        <v>238</v>
      </c>
      <c r="C292" s="3" t="s">
        <v>352</v>
      </c>
    </row>
    <row r="293" spans="2:3" ht="15" customHeight="1" x14ac:dyDescent="0.15">
      <c r="B293" s="4" t="s">
        <v>239</v>
      </c>
      <c r="C293" s="3" t="s">
        <v>352</v>
      </c>
    </row>
    <row r="294" spans="2:3" ht="15" customHeight="1" x14ac:dyDescent="0.15">
      <c r="B294" s="4" t="s">
        <v>240</v>
      </c>
      <c r="C294" s="3" t="s">
        <v>353</v>
      </c>
    </row>
    <row r="295" spans="2:3" ht="15" customHeight="1" x14ac:dyDescent="0.15">
      <c r="B295" s="4" t="s">
        <v>241</v>
      </c>
      <c r="C295" s="3" t="s">
        <v>353</v>
      </c>
    </row>
    <row r="296" spans="2:3" ht="15" customHeight="1" x14ac:dyDescent="0.15">
      <c r="B296" s="4" t="s">
        <v>242</v>
      </c>
      <c r="C296" s="3" t="s">
        <v>354</v>
      </c>
    </row>
    <row r="297" spans="2:3" ht="15" customHeight="1" x14ac:dyDescent="0.15">
      <c r="B297" s="4" t="s">
        <v>243</v>
      </c>
      <c r="C297" s="3" t="s">
        <v>354</v>
      </c>
    </row>
    <row r="298" spans="2:3" ht="15" customHeight="1" x14ac:dyDescent="0.15">
      <c r="B298" s="4" t="s">
        <v>244</v>
      </c>
      <c r="C298" s="3" t="s">
        <v>354</v>
      </c>
    </row>
    <row r="299" spans="2:3" ht="15" customHeight="1" x14ac:dyDescent="0.15">
      <c r="B299" s="4" t="s">
        <v>245</v>
      </c>
      <c r="C299" s="3" t="s">
        <v>354</v>
      </c>
    </row>
    <row r="300" spans="2:3" ht="15" customHeight="1" x14ac:dyDescent="0.15">
      <c r="B300" s="4" t="s">
        <v>246</v>
      </c>
      <c r="C300" s="3" t="s">
        <v>354</v>
      </c>
    </row>
    <row r="301" spans="2:3" ht="15" customHeight="1" x14ac:dyDescent="0.15">
      <c r="B301" s="4" t="s">
        <v>247</v>
      </c>
      <c r="C301" s="3" t="s">
        <v>354</v>
      </c>
    </row>
    <row r="302" spans="2:3" ht="15" customHeight="1" x14ac:dyDescent="0.15">
      <c r="B302" s="4" t="s">
        <v>248</v>
      </c>
      <c r="C302" s="3" t="s">
        <v>355</v>
      </c>
    </row>
    <row r="303" spans="2:3" ht="15" customHeight="1" x14ac:dyDescent="0.15">
      <c r="B303" s="4" t="s">
        <v>249</v>
      </c>
      <c r="C303" s="3" t="s">
        <v>355</v>
      </c>
    </row>
    <row r="304" spans="2:3" ht="15" customHeight="1" x14ac:dyDescent="0.15">
      <c r="B304" s="4" t="s">
        <v>250</v>
      </c>
      <c r="C304" s="3" t="s">
        <v>356</v>
      </c>
    </row>
    <row r="305" spans="2:3" ht="15" customHeight="1" x14ac:dyDescent="0.15">
      <c r="B305" s="4" t="s">
        <v>251</v>
      </c>
      <c r="C305" s="3" t="s">
        <v>357</v>
      </c>
    </row>
    <row r="306" spans="2:3" ht="15" customHeight="1" x14ac:dyDescent="0.15">
      <c r="B306" s="4" t="s">
        <v>252</v>
      </c>
      <c r="C306" s="3" t="s">
        <v>358</v>
      </c>
    </row>
    <row r="307" spans="2:3" ht="15" customHeight="1" x14ac:dyDescent="0.15">
      <c r="B307" s="4" t="s">
        <v>253</v>
      </c>
      <c r="C307" s="3" t="s">
        <v>358</v>
      </c>
    </row>
    <row r="308" spans="2:3" ht="15" customHeight="1" x14ac:dyDescent="0.15">
      <c r="B308" s="4" t="s">
        <v>254</v>
      </c>
      <c r="C308" s="3" t="s">
        <v>358</v>
      </c>
    </row>
    <row r="309" spans="2:3" ht="15" customHeight="1" x14ac:dyDescent="0.15">
      <c r="B309" s="4" t="s">
        <v>255</v>
      </c>
      <c r="C309" s="3" t="s">
        <v>359</v>
      </c>
    </row>
    <row r="310" spans="2:3" ht="15" customHeight="1" x14ac:dyDescent="0.15">
      <c r="B310" s="4" t="s">
        <v>256</v>
      </c>
      <c r="C310" s="3" t="s">
        <v>360</v>
      </c>
    </row>
    <row r="311" spans="2:3" ht="15" customHeight="1" x14ac:dyDescent="0.15">
      <c r="B311" s="4" t="s">
        <v>257</v>
      </c>
      <c r="C311" s="3" t="s">
        <v>360</v>
      </c>
    </row>
    <row r="312" spans="2:3" ht="15" customHeight="1" x14ac:dyDescent="0.15">
      <c r="B312" s="4" t="s">
        <v>258</v>
      </c>
      <c r="C312" s="3" t="s">
        <v>360</v>
      </c>
    </row>
    <row r="313" spans="2:3" ht="15" customHeight="1" x14ac:dyDescent="0.15">
      <c r="B313" s="4" t="s">
        <v>259</v>
      </c>
      <c r="C313" s="3" t="s">
        <v>361</v>
      </c>
    </row>
    <row r="314" spans="2:3" ht="15" customHeight="1" x14ac:dyDescent="0.15">
      <c r="B314" s="4" t="s">
        <v>260</v>
      </c>
      <c r="C314" s="3" t="s">
        <v>362</v>
      </c>
    </row>
    <row r="315" spans="2:3" ht="15" customHeight="1" x14ac:dyDescent="0.15">
      <c r="B315" s="4" t="s">
        <v>261</v>
      </c>
      <c r="C315" s="3" t="s">
        <v>362</v>
      </c>
    </row>
    <row r="316" spans="2:3" ht="15" customHeight="1" x14ac:dyDescent="0.15">
      <c r="B316" s="4" t="s">
        <v>262</v>
      </c>
      <c r="C316" s="3" t="s">
        <v>363</v>
      </c>
    </row>
    <row r="317" spans="2:3" ht="15" customHeight="1" x14ac:dyDescent="0.15">
      <c r="B317" s="4" t="s">
        <v>263</v>
      </c>
      <c r="C317" s="3" t="s">
        <v>363</v>
      </c>
    </row>
    <row r="318" spans="2:3" ht="15" customHeight="1" x14ac:dyDescent="0.15">
      <c r="B318" s="4" t="s">
        <v>264</v>
      </c>
      <c r="C318" s="3" t="s">
        <v>363</v>
      </c>
    </row>
    <row r="319" spans="2:3" ht="15" customHeight="1" x14ac:dyDescent="0.15">
      <c r="B319" s="4" t="s">
        <v>265</v>
      </c>
      <c r="C319" s="3" t="s">
        <v>363</v>
      </c>
    </row>
    <row r="320" spans="2:3" ht="15" customHeight="1" x14ac:dyDescent="0.15">
      <c r="B320" s="4" t="s">
        <v>266</v>
      </c>
      <c r="C320" s="3" t="s">
        <v>363</v>
      </c>
    </row>
    <row r="321" spans="2:3" ht="15" customHeight="1" x14ac:dyDescent="0.15">
      <c r="B321" s="4" t="s">
        <v>267</v>
      </c>
      <c r="C321" s="3" t="s">
        <v>363</v>
      </c>
    </row>
    <row r="322" spans="2:3" ht="15" customHeight="1" x14ac:dyDescent="0.15">
      <c r="B322" s="4" t="s">
        <v>268</v>
      </c>
      <c r="C322" s="3" t="s">
        <v>363</v>
      </c>
    </row>
    <row r="323" spans="2:3" ht="15" customHeight="1" x14ac:dyDescent="0.15">
      <c r="B323" s="4" t="s">
        <v>269</v>
      </c>
      <c r="C323" s="3" t="s">
        <v>363</v>
      </c>
    </row>
    <row r="324" spans="2:3" ht="15" customHeight="1" x14ac:dyDescent="0.15">
      <c r="B324" s="4" t="s">
        <v>270</v>
      </c>
      <c r="C324" s="3" t="s">
        <v>363</v>
      </c>
    </row>
    <row r="325" spans="2:3" ht="15" customHeight="1" x14ac:dyDescent="0.15">
      <c r="B325" s="4" t="s">
        <v>271</v>
      </c>
      <c r="C325" s="3" t="s">
        <v>363</v>
      </c>
    </row>
    <row r="326" spans="2:3" ht="15" customHeight="1" x14ac:dyDescent="0.15">
      <c r="B326" s="4" t="s">
        <v>272</v>
      </c>
      <c r="C326" s="3" t="s">
        <v>363</v>
      </c>
    </row>
    <row r="327" spans="2:3" ht="15" customHeight="1" x14ac:dyDescent="0.15">
      <c r="B327" s="4" t="s">
        <v>273</v>
      </c>
      <c r="C327" s="3" t="s">
        <v>363</v>
      </c>
    </row>
    <row r="328" spans="2:3" ht="15" customHeight="1" x14ac:dyDescent="0.15">
      <c r="B328" s="4" t="s">
        <v>274</v>
      </c>
      <c r="C328" s="3" t="s">
        <v>363</v>
      </c>
    </row>
    <row r="329" spans="2:3" ht="15" customHeight="1" x14ac:dyDescent="0.15">
      <c r="B329" s="4" t="s">
        <v>275</v>
      </c>
      <c r="C329" s="3" t="s">
        <v>363</v>
      </c>
    </row>
    <row r="330" spans="2:3" ht="15" customHeight="1" x14ac:dyDescent="0.15">
      <c r="B330" s="4" t="s">
        <v>276</v>
      </c>
      <c r="C330" s="3" t="s">
        <v>363</v>
      </c>
    </row>
    <row r="331" spans="2:3" ht="15" customHeight="1" x14ac:dyDescent="0.15">
      <c r="B331" s="4" t="s">
        <v>277</v>
      </c>
      <c r="C331" s="3" t="s">
        <v>363</v>
      </c>
    </row>
    <row r="332" spans="2:3" ht="15" customHeight="1" x14ac:dyDescent="0.15">
      <c r="B332" s="4" t="s">
        <v>278</v>
      </c>
      <c r="C332" s="3" t="s">
        <v>363</v>
      </c>
    </row>
    <row r="333" spans="2:3" ht="15" customHeight="1" x14ac:dyDescent="0.15">
      <c r="B333" s="4" t="s">
        <v>279</v>
      </c>
      <c r="C333" s="3" t="s">
        <v>363</v>
      </c>
    </row>
    <row r="334" spans="2:3" ht="15" customHeight="1" x14ac:dyDescent="0.15">
      <c r="B334" s="4" t="s">
        <v>280</v>
      </c>
      <c r="C334" s="3" t="s">
        <v>364</v>
      </c>
    </row>
    <row r="335" spans="2:3" ht="15" customHeight="1" x14ac:dyDescent="0.15">
      <c r="B335" s="4" t="s">
        <v>281</v>
      </c>
      <c r="C335" s="3" t="s">
        <v>364</v>
      </c>
    </row>
    <row r="336" spans="2:3" ht="15" customHeight="1" x14ac:dyDescent="0.15">
      <c r="B336" s="4" t="s">
        <v>282</v>
      </c>
      <c r="C336" s="3" t="s">
        <v>364</v>
      </c>
    </row>
    <row r="337" spans="2:3" ht="15" customHeight="1" x14ac:dyDescent="0.15">
      <c r="B337" s="4" t="s">
        <v>283</v>
      </c>
      <c r="C337" s="3" t="s">
        <v>365</v>
      </c>
    </row>
    <row r="338" spans="2:3" ht="15" customHeight="1" x14ac:dyDescent="0.15">
      <c r="B338" s="4" t="s">
        <v>284</v>
      </c>
      <c r="C338" s="3" t="s">
        <v>366</v>
      </c>
    </row>
    <row r="339" spans="2:3" ht="15" customHeight="1" x14ac:dyDescent="0.15">
      <c r="B339" s="4" t="s">
        <v>285</v>
      </c>
      <c r="C339" s="3" t="s">
        <v>367</v>
      </c>
    </row>
    <row r="340" spans="2:3" ht="15" customHeight="1" x14ac:dyDescent="0.15">
      <c r="B340" s="4" t="s">
        <v>286</v>
      </c>
      <c r="C340" s="3" t="s">
        <v>367</v>
      </c>
    </row>
    <row r="341" spans="2:3" ht="15" customHeight="1" x14ac:dyDescent="0.15">
      <c r="B341" s="4" t="s">
        <v>287</v>
      </c>
      <c r="C341" s="3" t="s">
        <v>368</v>
      </c>
    </row>
    <row r="342" spans="2:3" ht="15" customHeight="1" x14ac:dyDescent="0.15">
      <c r="B342" s="4" t="s">
        <v>288</v>
      </c>
      <c r="C342" s="3" t="s">
        <v>369</v>
      </c>
    </row>
    <row r="343" spans="2:3" ht="15" customHeight="1" x14ac:dyDescent="0.15">
      <c r="B343" s="4" t="s">
        <v>289</v>
      </c>
      <c r="C343" s="3" t="s">
        <v>370</v>
      </c>
    </row>
    <row r="344" spans="2:3" ht="15" customHeight="1" x14ac:dyDescent="0.15">
      <c r="B344" s="4" t="s">
        <v>290</v>
      </c>
      <c r="C344" s="3" t="s">
        <v>371</v>
      </c>
    </row>
    <row r="345" spans="2:3" ht="15" customHeight="1" x14ac:dyDescent="0.15">
      <c r="B345" s="4" t="s">
        <v>291</v>
      </c>
      <c r="C345" s="3" t="s">
        <v>372</v>
      </c>
    </row>
    <row r="346" spans="2:3" ht="15" customHeight="1" x14ac:dyDescent="0.15">
      <c r="B346" s="4" t="s">
        <v>292</v>
      </c>
      <c r="C346" s="3" t="s">
        <v>372</v>
      </c>
    </row>
    <row r="347" spans="2:3" ht="15" customHeight="1" x14ac:dyDescent="0.15">
      <c r="B347" s="4" t="s">
        <v>293</v>
      </c>
      <c r="C347" s="3" t="s">
        <v>372</v>
      </c>
    </row>
    <row r="348" spans="2:3" ht="15" customHeight="1" x14ac:dyDescent="0.15">
      <c r="B348" s="4" t="s">
        <v>294</v>
      </c>
      <c r="C348" s="3" t="s">
        <v>373</v>
      </c>
    </row>
    <row r="349" spans="2:3" ht="15" customHeight="1" x14ac:dyDescent="0.15">
      <c r="B349" s="4" t="s">
        <v>295</v>
      </c>
      <c r="C349" s="3" t="s">
        <v>374</v>
      </c>
    </row>
    <row r="350" spans="2:3" ht="15" customHeight="1" x14ac:dyDescent="0.15">
      <c r="B350" s="4" t="s">
        <v>296</v>
      </c>
      <c r="C350" s="3" t="s">
        <v>374</v>
      </c>
    </row>
    <row r="351" spans="2:3" ht="15" customHeight="1" x14ac:dyDescent="0.15">
      <c r="B351" s="4" t="s">
        <v>297</v>
      </c>
      <c r="C351" s="3" t="s">
        <v>375</v>
      </c>
    </row>
    <row r="352" spans="2:3" ht="15" customHeight="1" x14ac:dyDescent="0.15">
      <c r="B352" s="4" t="s">
        <v>298</v>
      </c>
      <c r="C352" s="3" t="s">
        <v>376</v>
      </c>
    </row>
    <row r="353" spans="2:3" ht="15" customHeight="1" x14ac:dyDescent="0.15">
      <c r="B353" s="4" t="s">
        <v>299</v>
      </c>
      <c r="C353" s="3" t="s">
        <v>377</v>
      </c>
    </row>
    <row r="354" spans="2:3" ht="15" customHeight="1" x14ac:dyDescent="0.15">
      <c r="B354" s="4" t="s">
        <v>300</v>
      </c>
      <c r="C354" s="3" t="s">
        <v>377</v>
      </c>
    </row>
    <row r="355" spans="2:3" ht="15" customHeight="1" x14ac:dyDescent="0.15">
      <c r="B355" s="4" t="s">
        <v>301</v>
      </c>
      <c r="C355" s="3" t="s">
        <v>377</v>
      </c>
    </row>
    <row r="356" spans="2:3" ht="15" customHeight="1" x14ac:dyDescent="0.15">
      <c r="B356" s="4" t="s">
        <v>302</v>
      </c>
      <c r="C356" s="3" t="s">
        <v>377</v>
      </c>
    </row>
    <row r="357" spans="2:3" ht="15" customHeight="1" x14ac:dyDescent="0.15">
      <c r="B357" s="4" t="s">
        <v>303</v>
      </c>
      <c r="C357" s="3" t="s">
        <v>378</v>
      </c>
    </row>
    <row r="358" spans="2:3" ht="15" customHeight="1" x14ac:dyDescent="0.15">
      <c r="B358" s="4" t="s">
        <v>304</v>
      </c>
      <c r="C358" s="3" t="s">
        <v>379</v>
      </c>
    </row>
    <row r="359" spans="2:3" ht="15" customHeight="1" x14ac:dyDescent="0.15">
      <c r="B359" s="4" t="s">
        <v>305</v>
      </c>
      <c r="C359" s="3" t="s">
        <v>379</v>
      </c>
    </row>
    <row r="360" spans="2:3" ht="15" customHeight="1" x14ac:dyDescent="0.15">
      <c r="B360" s="4" t="s">
        <v>306</v>
      </c>
      <c r="C360" s="3" t="s">
        <v>379</v>
      </c>
    </row>
    <row r="361" spans="2:3" ht="15" customHeight="1" x14ac:dyDescent="0.15">
      <c r="B361" s="4" t="s">
        <v>307</v>
      </c>
      <c r="C361" s="3" t="s">
        <v>379</v>
      </c>
    </row>
    <row r="362" spans="2:3" ht="15" customHeight="1" x14ac:dyDescent="0.15">
      <c r="B362" s="4" t="s">
        <v>308</v>
      </c>
      <c r="C362" s="3" t="s">
        <v>379</v>
      </c>
    </row>
    <row r="363" spans="2:3" ht="15" customHeight="1" x14ac:dyDescent="0.15">
      <c r="B363" s="4" t="s">
        <v>309</v>
      </c>
      <c r="C363" s="3" t="s">
        <v>379</v>
      </c>
    </row>
    <row r="364" spans="2:3" ht="15" customHeight="1" x14ac:dyDescent="0.15">
      <c r="B364" s="4" t="s">
        <v>310</v>
      </c>
      <c r="C364" s="3" t="s">
        <v>380</v>
      </c>
    </row>
    <row r="365" spans="2:3" ht="15" customHeight="1" x14ac:dyDescent="0.15">
      <c r="B365" s="4" t="s">
        <v>311</v>
      </c>
      <c r="C365" s="3" t="s">
        <v>381</v>
      </c>
    </row>
    <row r="366" spans="2:3" ht="15" customHeight="1" x14ac:dyDescent="0.15">
      <c r="B366" s="4" t="s">
        <v>312</v>
      </c>
      <c r="C366" s="3" t="s">
        <v>381</v>
      </c>
    </row>
    <row r="367" spans="2:3" ht="15" customHeight="1" x14ac:dyDescent="0.15">
      <c r="B367" s="4" t="s">
        <v>313</v>
      </c>
      <c r="C367" s="3" t="s">
        <v>381</v>
      </c>
    </row>
    <row r="368" spans="2:3" ht="15" customHeight="1" x14ac:dyDescent="0.15">
      <c r="B368" s="4" t="s">
        <v>313</v>
      </c>
      <c r="C368" s="3" t="s">
        <v>381</v>
      </c>
    </row>
    <row r="369" spans="2:3" ht="15" customHeight="1" x14ac:dyDescent="0.15">
      <c r="B369" s="4" t="s">
        <v>314</v>
      </c>
      <c r="C369" s="3" t="s">
        <v>381</v>
      </c>
    </row>
    <row r="370" spans="2:3" ht="15" customHeight="1" x14ac:dyDescent="0.15">
      <c r="B370" s="4" t="s">
        <v>315</v>
      </c>
      <c r="C370" s="3" t="s">
        <v>382</v>
      </c>
    </row>
    <row r="371" spans="2:3" ht="15" customHeight="1" x14ac:dyDescent="0.15">
      <c r="B371" s="4" t="s">
        <v>316</v>
      </c>
      <c r="C371" s="3" t="s">
        <v>382</v>
      </c>
    </row>
    <row r="372" spans="2:3" ht="15" customHeight="1" x14ac:dyDescent="0.15">
      <c r="B372" s="4" t="s">
        <v>317</v>
      </c>
      <c r="C372" s="3" t="s">
        <v>382</v>
      </c>
    </row>
    <row r="374" spans="2:3" ht="15" customHeight="1" x14ac:dyDescent="0.15">
      <c r="B374" s="4" t="s">
        <v>384</v>
      </c>
    </row>
    <row r="376" spans="2:3" ht="15" customHeight="1" x14ac:dyDescent="0.15">
      <c r="B376" s="4" t="s">
        <v>385</v>
      </c>
    </row>
    <row r="377" spans="2:3" ht="15" customHeight="1" x14ac:dyDescent="0.15">
      <c r="B377" s="4" t="s">
        <v>386</v>
      </c>
    </row>
    <row r="378" spans="2:3" ht="15" customHeight="1" x14ac:dyDescent="0.15">
      <c r="B378" s="4" t="s">
        <v>387</v>
      </c>
    </row>
    <row r="379" spans="2:3" ht="15" customHeight="1" x14ac:dyDescent="0.15">
      <c r="B379" s="4" t="s">
        <v>388</v>
      </c>
    </row>
    <row r="380" spans="2:3" ht="15" customHeight="1" x14ac:dyDescent="0.15">
      <c r="B380" s="4" t="s">
        <v>389</v>
      </c>
    </row>
    <row r="381" spans="2:3" ht="15" customHeight="1" x14ac:dyDescent="0.15">
      <c r="B381" s="4" t="s">
        <v>390</v>
      </c>
    </row>
    <row r="382" spans="2:3" ht="15" customHeight="1" x14ac:dyDescent="0.15">
      <c r="B382" s="4" t="s">
        <v>391</v>
      </c>
    </row>
    <row r="383" spans="2:3" ht="15" customHeight="1" x14ac:dyDescent="0.15">
      <c r="B383" s="4" t="s">
        <v>392</v>
      </c>
    </row>
    <row r="384" spans="2:3" ht="15" customHeight="1" x14ac:dyDescent="0.15">
      <c r="B384" s="4" t="s">
        <v>393</v>
      </c>
    </row>
    <row r="386" spans="2:3" ht="15" customHeight="1" x14ac:dyDescent="0.15">
      <c r="B386" s="4" t="s">
        <v>394</v>
      </c>
    </row>
    <row r="388" spans="2:3" ht="15" customHeight="1" x14ac:dyDescent="0.15">
      <c r="B388" s="4" t="s">
        <v>473</v>
      </c>
    </row>
    <row r="389" spans="2:3" ht="15" customHeight="1" x14ac:dyDescent="0.15">
      <c r="B389" s="4" t="s">
        <v>395</v>
      </c>
    </row>
    <row r="390" spans="2:3" ht="15" customHeight="1" x14ac:dyDescent="0.15">
      <c r="B390" s="4" t="s">
        <v>552</v>
      </c>
    </row>
    <row r="391" spans="2:3" ht="15" customHeight="1" x14ac:dyDescent="0.15">
      <c r="B391" s="4" t="s">
        <v>396</v>
      </c>
    </row>
    <row r="392" spans="2:3" ht="15" customHeight="1" x14ac:dyDescent="0.15">
      <c r="B392" s="4" t="s">
        <v>397</v>
      </c>
    </row>
    <row r="393" spans="2:3" ht="15" customHeight="1" x14ac:dyDescent="0.15">
      <c r="B393" s="4" t="s">
        <v>398</v>
      </c>
    </row>
    <row r="394" spans="2:3" ht="15" customHeight="1" x14ac:dyDescent="0.15">
      <c r="B394" s="4" t="s">
        <v>399</v>
      </c>
    </row>
    <row r="395" spans="2:3" ht="15" customHeight="1" x14ac:dyDescent="0.15">
      <c r="B395" s="4" t="s">
        <v>553</v>
      </c>
    </row>
    <row r="396" spans="2:3" ht="15" customHeight="1" x14ac:dyDescent="0.15">
      <c r="B396" s="4" t="s">
        <v>400</v>
      </c>
    </row>
    <row r="398" spans="2:3" ht="15" customHeight="1" x14ac:dyDescent="0.15">
      <c r="B398" s="4" t="s">
        <v>451</v>
      </c>
      <c r="C398" s="1" t="s">
        <v>505</v>
      </c>
    </row>
    <row r="400" spans="2:3" ht="15" customHeight="1" x14ac:dyDescent="0.15">
      <c r="B400" s="4" t="s">
        <v>452</v>
      </c>
      <c r="C400" s="55" t="e">
        <f>IF(ISERROR(概要書第二面!AE33/概要書第二面!O22)="","",(概要書第二面!AE33/概要書第二面!O22))*100</f>
        <v>#DIV/0!</v>
      </c>
    </row>
    <row r="401" spans="2:3" ht="15" customHeight="1" x14ac:dyDescent="0.15">
      <c r="C401" s="15"/>
    </row>
    <row r="402" spans="2:3" ht="15" customHeight="1" x14ac:dyDescent="0.15">
      <c r="B402" s="4" t="s">
        <v>612</v>
      </c>
      <c r="C402" s="16" t="str">
        <f>概要書第二面!AE38</f>
        <v/>
      </c>
    </row>
    <row r="403" spans="2:3" ht="15" customHeight="1" x14ac:dyDescent="0.15">
      <c r="B403" s="4" t="s">
        <v>613</v>
      </c>
      <c r="C403" s="16" t="str">
        <f>IF(概要書第二面!AE51="","",概要書第二面!AE51/3)</f>
        <v/>
      </c>
    </row>
    <row r="404" spans="2:3" ht="15" customHeight="1" x14ac:dyDescent="0.15">
      <c r="B404" s="4" t="s">
        <v>614</v>
      </c>
      <c r="C404" s="16" t="str">
        <f>IF(概要書第二面!AE52="","",概要書第二面!AE52/3)</f>
        <v/>
      </c>
    </row>
    <row r="406" spans="2:3" ht="15" customHeight="1" x14ac:dyDescent="0.15">
      <c r="B406" s="4" t="s">
        <v>453</v>
      </c>
      <c r="C406" s="16" t="str">
        <f>IF(概要書第二面!AE44="","",MIN(概要書第二面!AE44,概要書第二面!AE36/5))</f>
        <v/>
      </c>
    </row>
    <row r="407" spans="2:3" ht="15" customHeight="1" x14ac:dyDescent="0.15">
      <c r="B407" s="4" t="s">
        <v>454</v>
      </c>
      <c r="C407" s="16" t="str">
        <f>IF(概要書第二面!AE45="","",MIN(概要書第二面!AE45,概要書第二面!AE36/50))</f>
        <v/>
      </c>
    </row>
    <row r="408" spans="2:3" ht="15" customHeight="1" x14ac:dyDescent="0.15">
      <c r="B408" s="4" t="s">
        <v>455</v>
      </c>
      <c r="C408" s="16" t="str">
        <f>IF(概要書第二面!AE46="","",MIN(概要書第二面!AE46,概要書第二面!AE36/50))</f>
        <v/>
      </c>
    </row>
    <row r="409" spans="2:3" ht="15" customHeight="1" x14ac:dyDescent="0.15">
      <c r="B409" s="4" t="s">
        <v>456</v>
      </c>
      <c r="C409" s="16" t="str">
        <f>IF(概要書第二面!AE47="","",MIN(概要書第二面!AE47,概要書第二面!AE36/100))</f>
        <v/>
      </c>
    </row>
    <row r="410" spans="2:3" ht="15" customHeight="1" x14ac:dyDescent="0.15">
      <c r="B410" s="4" t="s">
        <v>457</v>
      </c>
      <c r="C410" s="16" t="str">
        <f>IF(概要書第二面!AE48="","",MIN(概要書第二面!AE48,概要書第二面!AE36/100))</f>
        <v/>
      </c>
    </row>
    <row r="411" spans="2:3" ht="15" customHeight="1" x14ac:dyDescent="0.15">
      <c r="B411" s="4" t="s">
        <v>615</v>
      </c>
      <c r="C411" s="16" t="str">
        <f>IF(概要書第二面!AE49="","",MIN(概要書第二面!AE49,概要書第二面!AE36/100))</f>
        <v/>
      </c>
    </row>
    <row r="413" spans="2:3" ht="15" customHeight="1" x14ac:dyDescent="0.15">
      <c r="B413" s="4" t="s">
        <v>616</v>
      </c>
      <c r="C413" s="17" t="str">
        <f>IF(C402="","",ROUNDDOWN(C402,2))</f>
        <v/>
      </c>
    </row>
    <row r="414" spans="2:3" ht="15" customHeight="1" x14ac:dyDescent="0.15">
      <c r="B414" s="4" t="s">
        <v>617</v>
      </c>
      <c r="C414" s="17" t="str">
        <f>IF(C403="","",ROUNDDOWN(C403,2))</f>
        <v/>
      </c>
    </row>
    <row r="415" spans="2:3" ht="15" customHeight="1" x14ac:dyDescent="0.15">
      <c r="B415" s="4" t="s">
        <v>618</v>
      </c>
      <c r="C415" s="17" t="str">
        <f>IF(C404="","",ROUNDDOWN(C404,2))</f>
        <v/>
      </c>
    </row>
    <row r="417" spans="2:3" ht="15" customHeight="1" x14ac:dyDescent="0.15">
      <c r="B417" s="4" t="s">
        <v>619</v>
      </c>
      <c r="C417" s="17">
        <f>MIN(MIN(C413,C414),MIN(C413,C415))</f>
        <v>0</v>
      </c>
    </row>
    <row r="418" spans="2:3" ht="15" customHeight="1" x14ac:dyDescent="0.15">
      <c r="B418" s="4" t="s">
        <v>458</v>
      </c>
      <c r="C418" s="17" t="str">
        <f>IF(C406="","",ROUNDDOWN(C406,2))</f>
        <v/>
      </c>
    </row>
    <row r="419" spans="2:3" ht="15" customHeight="1" x14ac:dyDescent="0.15">
      <c r="B419" s="4" t="s">
        <v>459</v>
      </c>
      <c r="C419" s="17" t="str">
        <f>IF(C407="","",ROUNDDOWN(C407,2))</f>
        <v/>
      </c>
    </row>
    <row r="420" spans="2:3" ht="15" customHeight="1" x14ac:dyDescent="0.15">
      <c r="B420" s="4" t="s">
        <v>460</v>
      </c>
      <c r="C420" s="17" t="str">
        <f t="shared" ref="C420:C423" si="0">IF(C408="","",ROUNDDOWN(C408,2))</f>
        <v/>
      </c>
    </row>
    <row r="421" spans="2:3" ht="15" customHeight="1" x14ac:dyDescent="0.15">
      <c r="B421" s="4" t="s">
        <v>461</v>
      </c>
      <c r="C421" s="17" t="str">
        <f t="shared" si="0"/>
        <v/>
      </c>
    </row>
    <row r="422" spans="2:3" ht="15" customHeight="1" x14ac:dyDescent="0.15">
      <c r="B422" s="4" t="s">
        <v>620</v>
      </c>
      <c r="C422" s="17" t="str">
        <f t="shared" si="0"/>
        <v/>
      </c>
    </row>
    <row r="423" spans="2:3" ht="15" customHeight="1" x14ac:dyDescent="0.15">
      <c r="B423" s="4" t="s">
        <v>621</v>
      </c>
      <c r="C423" s="17" t="str">
        <f t="shared" si="0"/>
        <v/>
      </c>
    </row>
    <row r="424" spans="2:3" ht="15" customHeight="1" x14ac:dyDescent="0.15">
      <c r="C424" s="17"/>
    </row>
    <row r="425" spans="2:3" ht="15" customHeight="1" x14ac:dyDescent="0.15">
      <c r="B425" s="4" t="s">
        <v>622</v>
      </c>
      <c r="C425" s="17">
        <f>SUM(C417:C423)</f>
        <v>0</v>
      </c>
    </row>
    <row r="426" spans="2:3" ht="15" customHeight="1" x14ac:dyDescent="0.15">
      <c r="B426" s="4" t="s">
        <v>623</v>
      </c>
      <c r="C426" s="17">
        <f>SUM(概要書第二面!AE40,概要書第二面!AE42,概要書第二面!AE43,概要書第二面!AE50)</f>
        <v>0</v>
      </c>
    </row>
    <row r="427" spans="2:3" ht="15" customHeight="1" x14ac:dyDescent="0.15">
      <c r="C427" s="17">
        <f>SUM(C425:C426)</f>
        <v>0</v>
      </c>
    </row>
    <row r="429" spans="2:3" ht="15" customHeight="1" x14ac:dyDescent="0.15">
      <c r="B429" s="4" t="s">
        <v>462</v>
      </c>
      <c r="C429" s="55" t="e">
        <f>IF(ISERROR(概要書第二面!O53/概要書第二面!O22),"",(概要書第二面!O53/概要書第二面!O22))*100</f>
        <v>#VALUE!</v>
      </c>
    </row>
    <row r="431" spans="2:3" ht="15" customHeight="1" x14ac:dyDescent="0.15">
      <c r="B431" s="4" t="s">
        <v>521</v>
      </c>
    </row>
    <row r="433" spans="2:2" ht="15" customHeight="1" x14ac:dyDescent="0.15">
      <c r="B433" s="4">
        <v>1</v>
      </c>
    </row>
    <row r="434" spans="2:2" ht="15" customHeight="1" x14ac:dyDescent="0.15">
      <c r="B434" s="4">
        <v>2</v>
      </c>
    </row>
    <row r="435" spans="2:2" ht="15" customHeight="1" x14ac:dyDescent="0.15">
      <c r="B435" s="4">
        <v>3</v>
      </c>
    </row>
    <row r="436" spans="2:2" ht="15" customHeight="1" x14ac:dyDescent="0.15">
      <c r="B436" s="4">
        <v>4</v>
      </c>
    </row>
    <row r="438" spans="2:2" ht="15" customHeight="1" x14ac:dyDescent="0.15">
      <c r="B438" s="4" t="s">
        <v>520</v>
      </c>
    </row>
    <row r="440" spans="2:2" ht="15" customHeight="1" x14ac:dyDescent="0.15">
      <c r="B440" s="4" t="s">
        <v>504</v>
      </c>
    </row>
    <row r="441" spans="2:2" ht="15" customHeight="1" x14ac:dyDescent="0.15">
      <c r="B441" s="4" t="s">
        <v>516</v>
      </c>
    </row>
    <row r="442" spans="2:2" ht="15" customHeight="1" x14ac:dyDescent="0.15">
      <c r="B442" s="4" t="s">
        <v>517</v>
      </c>
    </row>
    <row r="443" spans="2:2" ht="15" customHeight="1" x14ac:dyDescent="0.15">
      <c r="B443" s="4" t="s">
        <v>518</v>
      </c>
    </row>
    <row r="444" spans="2:2" ht="15" customHeight="1" x14ac:dyDescent="0.15">
      <c r="B444" s="4" t="s">
        <v>519</v>
      </c>
    </row>
    <row r="445" spans="2:2" ht="15" customHeight="1" x14ac:dyDescent="0.15">
      <c r="B445" s="4" t="s">
        <v>315</v>
      </c>
    </row>
    <row r="447" spans="2:2" ht="15" customHeight="1" x14ac:dyDescent="0.15">
      <c r="B447" s="4" t="s">
        <v>506</v>
      </c>
    </row>
    <row r="449" spans="2:2" ht="15" customHeight="1" x14ac:dyDescent="0.15">
      <c r="B449" s="4" t="s">
        <v>509</v>
      </c>
    </row>
    <row r="450" spans="2:2" ht="15" customHeight="1" x14ac:dyDescent="0.15">
      <c r="B450" s="4" t="s">
        <v>507</v>
      </c>
    </row>
    <row r="451" spans="2:2" ht="15" customHeight="1" x14ac:dyDescent="0.15">
      <c r="B451" s="4" t="s">
        <v>508</v>
      </c>
    </row>
    <row r="453" spans="2:2" ht="15" customHeight="1" x14ac:dyDescent="0.15">
      <c r="B453" s="4" t="s">
        <v>510</v>
      </c>
    </row>
    <row r="455" spans="2:2" ht="15" customHeight="1" x14ac:dyDescent="0.15">
      <c r="B455" s="4" t="s">
        <v>511</v>
      </c>
    </row>
    <row r="457" spans="2:2" ht="15" customHeight="1" x14ac:dyDescent="0.15">
      <c r="B457" s="4" t="s">
        <v>513</v>
      </c>
    </row>
    <row r="459" spans="2:2" ht="15" customHeight="1" x14ac:dyDescent="0.15">
      <c r="B459" s="4" t="s">
        <v>514</v>
      </c>
    </row>
    <row r="460" spans="2:2" ht="15" customHeight="1" x14ac:dyDescent="0.15">
      <c r="B460" s="4" t="s">
        <v>515</v>
      </c>
    </row>
    <row r="461" spans="2:2" ht="15" customHeight="1" x14ac:dyDescent="0.15">
      <c r="B461" s="4" t="s">
        <v>512</v>
      </c>
    </row>
    <row r="463" spans="2:2" ht="15" customHeight="1" x14ac:dyDescent="0.15">
      <c r="B463" s="4" t="s">
        <v>529</v>
      </c>
    </row>
    <row r="465" spans="2:2" ht="15" customHeight="1" x14ac:dyDescent="0.15">
      <c r="B465" s="4" t="s">
        <v>530</v>
      </c>
    </row>
    <row r="466" spans="2:2" ht="15" customHeight="1" x14ac:dyDescent="0.15">
      <c r="B466" s="4" t="s">
        <v>532</v>
      </c>
    </row>
    <row r="467" spans="2:2" ht="15" customHeight="1" x14ac:dyDescent="0.15">
      <c r="B467" s="4" t="s">
        <v>531</v>
      </c>
    </row>
    <row r="469" spans="2:2" ht="15" customHeight="1" x14ac:dyDescent="0.15">
      <c r="B469" s="4" t="s">
        <v>527</v>
      </c>
    </row>
    <row r="471" spans="2:2" ht="15" customHeight="1" x14ac:dyDescent="0.15">
      <c r="B471" s="21" t="s">
        <v>528</v>
      </c>
    </row>
    <row r="472" spans="2:2" ht="15" customHeight="1" x14ac:dyDescent="0.15">
      <c r="B472" s="20">
        <v>1</v>
      </c>
    </row>
    <row r="473" spans="2:2" ht="15" customHeight="1" x14ac:dyDescent="0.15">
      <c r="B473" s="20">
        <v>2</v>
      </c>
    </row>
    <row r="474" spans="2:2" ht="15" customHeight="1" x14ac:dyDescent="0.15">
      <c r="B474" s="20">
        <v>3</v>
      </c>
    </row>
    <row r="475" spans="2:2" ht="15" customHeight="1" x14ac:dyDescent="0.15">
      <c r="B475" s="20">
        <v>4</v>
      </c>
    </row>
    <row r="476" spans="2:2" ht="15" customHeight="1" x14ac:dyDescent="0.15">
      <c r="B476" s="20">
        <v>5</v>
      </c>
    </row>
    <row r="477" spans="2:2" ht="15" customHeight="1" x14ac:dyDescent="0.15">
      <c r="B477" s="20">
        <v>6</v>
      </c>
    </row>
    <row r="478" spans="2:2" ht="15" customHeight="1" x14ac:dyDescent="0.15">
      <c r="B478" s="20">
        <v>7</v>
      </c>
    </row>
    <row r="479" spans="2:2" ht="15" customHeight="1" x14ac:dyDescent="0.15">
      <c r="B479" s="20">
        <v>8</v>
      </c>
    </row>
    <row r="480" spans="2:2" ht="15" customHeight="1" x14ac:dyDescent="0.15">
      <c r="B480" s="20">
        <v>9</v>
      </c>
    </row>
    <row r="481" spans="2:2" ht="15" customHeight="1" x14ac:dyDescent="0.15">
      <c r="B481" s="20">
        <v>10</v>
      </c>
    </row>
    <row r="482" spans="2:2" ht="15" customHeight="1" x14ac:dyDescent="0.15">
      <c r="B482" s="20">
        <v>11</v>
      </c>
    </row>
    <row r="483" spans="2:2" ht="15" customHeight="1" x14ac:dyDescent="0.15">
      <c r="B483" s="20">
        <v>12</v>
      </c>
    </row>
    <row r="484" spans="2:2" ht="15" customHeight="1" x14ac:dyDescent="0.15">
      <c r="B484" s="20">
        <v>13</v>
      </c>
    </row>
    <row r="485" spans="2:2" ht="15" customHeight="1" x14ac:dyDescent="0.15">
      <c r="B485" s="20">
        <v>14</v>
      </c>
    </row>
    <row r="486" spans="2:2" ht="15" customHeight="1" x14ac:dyDescent="0.15">
      <c r="B486" s="20">
        <v>15</v>
      </c>
    </row>
    <row r="487" spans="2:2" ht="15" customHeight="1" x14ac:dyDescent="0.15">
      <c r="B487" s="20">
        <v>16</v>
      </c>
    </row>
    <row r="488" spans="2:2" ht="15" customHeight="1" x14ac:dyDescent="0.15">
      <c r="B488" s="20">
        <v>17</v>
      </c>
    </row>
    <row r="489" spans="2:2" ht="15" customHeight="1" x14ac:dyDescent="0.15">
      <c r="B489" s="20">
        <v>18</v>
      </c>
    </row>
    <row r="490" spans="2:2" ht="15" customHeight="1" x14ac:dyDescent="0.15">
      <c r="B490" s="20">
        <v>19</v>
      </c>
    </row>
    <row r="491" spans="2:2" ht="15" customHeight="1" x14ac:dyDescent="0.15">
      <c r="B491" s="20">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BU184"/>
  <sheetViews>
    <sheetView tabSelected="1"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41" t="s">
        <v>573</v>
      </c>
    </row>
    <row r="3" spans="2:37" ht="15" customHeight="1" x14ac:dyDescent="0.15">
      <c r="B3" s="6" t="s">
        <v>537</v>
      </c>
    </row>
    <row r="5" spans="2:37" ht="30" customHeight="1" x14ac:dyDescent="0.15">
      <c r="N5" s="69" t="s">
        <v>533</v>
      </c>
      <c r="O5" s="70"/>
      <c r="P5" s="78" t="s">
        <v>534</v>
      </c>
      <c r="Q5" s="79"/>
      <c r="R5" s="79"/>
      <c r="S5" s="79"/>
      <c r="T5" s="79"/>
      <c r="U5" s="79"/>
      <c r="V5" s="79"/>
      <c r="W5" s="79"/>
      <c r="X5" s="79"/>
      <c r="Y5" s="79"/>
      <c r="Z5" s="80"/>
      <c r="AA5" s="84" t="s">
        <v>535</v>
      </c>
      <c r="AB5" s="85"/>
      <c r="AC5" s="85"/>
      <c r="AD5" s="85"/>
      <c r="AE5" s="85"/>
      <c r="AF5" s="85"/>
      <c r="AG5" s="85"/>
      <c r="AH5" s="85"/>
      <c r="AI5" s="85"/>
      <c r="AJ5" s="85"/>
      <c r="AK5" s="86"/>
    </row>
    <row r="6" spans="2:37" ht="30" customHeight="1" x14ac:dyDescent="0.15">
      <c r="N6" s="71"/>
      <c r="O6" s="72"/>
      <c r="P6" s="78"/>
      <c r="Q6" s="79"/>
      <c r="R6" s="79"/>
      <c r="S6" s="79"/>
      <c r="T6" s="79"/>
      <c r="U6" s="79"/>
      <c r="V6" s="79"/>
      <c r="W6" s="79"/>
      <c r="X6" s="79"/>
      <c r="Y6" s="79"/>
      <c r="Z6" s="80"/>
      <c r="AA6" s="75" t="s">
        <v>568</v>
      </c>
      <c r="AB6" s="76"/>
      <c r="AC6" s="76"/>
      <c r="AD6" s="76"/>
      <c r="AE6" s="76"/>
      <c r="AF6" s="76"/>
      <c r="AG6" s="76"/>
      <c r="AH6" s="76"/>
      <c r="AI6" s="76"/>
      <c r="AJ6" s="76"/>
      <c r="AK6" s="77"/>
    </row>
    <row r="7" spans="2:37" ht="30" customHeight="1" x14ac:dyDescent="0.15">
      <c r="N7" s="73"/>
      <c r="O7" s="74"/>
      <c r="P7" s="81"/>
      <c r="Q7" s="82"/>
      <c r="R7" s="82"/>
      <c r="S7" s="82"/>
      <c r="T7" s="82"/>
      <c r="U7" s="82"/>
      <c r="V7" s="82"/>
      <c r="W7" s="82"/>
      <c r="X7" s="82"/>
      <c r="Y7" s="82"/>
      <c r="Z7" s="83"/>
      <c r="AA7" s="75" t="s">
        <v>547</v>
      </c>
      <c r="AB7" s="76"/>
      <c r="AC7" s="76"/>
      <c r="AD7" s="76"/>
      <c r="AE7" s="76"/>
      <c r="AF7" s="76"/>
      <c r="AG7" s="76"/>
      <c r="AH7" s="76"/>
      <c r="AI7" s="76"/>
      <c r="AJ7" s="76"/>
      <c r="AK7" s="77"/>
    </row>
    <row r="9" spans="2:37" ht="15" customHeight="1" x14ac:dyDescent="0.15">
      <c r="B9" s="87" t="s">
        <v>536</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row>
    <row r="10" spans="2:37" ht="15" customHeight="1" x14ac:dyDescent="0.15">
      <c r="B10" s="9" t="s">
        <v>112</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2:37" ht="12.95" customHeight="1" x14ac:dyDescent="0.15">
      <c r="B11" s="6" t="s">
        <v>632</v>
      </c>
    </row>
    <row r="12" spans="2:37" ht="12.95" customHeight="1" x14ac:dyDescent="0.15">
      <c r="D12" s="6" t="s">
        <v>113</v>
      </c>
      <c r="E12" s="6" t="s">
        <v>114</v>
      </c>
      <c r="F12" s="6" t="s">
        <v>639</v>
      </c>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7" ht="12.95" customHeight="1" x14ac:dyDescent="0.15">
      <c r="D13" s="6" t="s">
        <v>113</v>
      </c>
      <c r="E13" s="6" t="s">
        <v>115</v>
      </c>
      <c r="F13" s="6" t="s">
        <v>640</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pans="2:37" ht="12.95" customHeight="1" x14ac:dyDescent="0.15">
      <c r="D14" s="6" t="s">
        <v>113</v>
      </c>
      <c r="E14" s="6" t="s">
        <v>116</v>
      </c>
      <c r="F14" s="6" t="s">
        <v>641</v>
      </c>
      <c r="M14" s="26" t="s">
        <v>554</v>
      </c>
      <c r="N14" s="66"/>
      <c r="O14" s="66"/>
      <c r="P14" s="66"/>
      <c r="Q14" s="66"/>
      <c r="R14" s="66"/>
      <c r="S14" s="27"/>
    </row>
    <row r="15" spans="2:37" ht="12.95" customHeight="1" x14ac:dyDescent="0.15">
      <c r="D15" s="6" t="s">
        <v>113</v>
      </c>
      <c r="E15" s="6" t="s">
        <v>562</v>
      </c>
      <c r="F15" s="6" t="s">
        <v>642</v>
      </c>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2:37" ht="12.95" customHeight="1" x14ac:dyDescent="0.15">
      <c r="B16" s="9"/>
      <c r="C16" s="9"/>
      <c r="D16" s="9"/>
      <c r="E16" s="9"/>
      <c r="F16" s="9"/>
      <c r="G16" s="9"/>
      <c r="H16" s="9"/>
      <c r="I16" s="9"/>
      <c r="J16" s="9"/>
      <c r="K16" s="9"/>
      <c r="L16" s="9"/>
      <c r="M16" s="23"/>
      <c r="N16" s="23"/>
      <c r="O16" s="23"/>
      <c r="P16" s="9"/>
      <c r="Q16" s="23"/>
      <c r="R16" s="23"/>
      <c r="S16" s="23"/>
      <c r="T16" s="9"/>
      <c r="U16" s="23"/>
      <c r="V16" s="23"/>
      <c r="W16" s="23"/>
      <c r="X16" s="9"/>
      <c r="Y16" s="9"/>
      <c r="Z16" s="9"/>
      <c r="AA16" s="9"/>
      <c r="AB16" s="9"/>
      <c r="AC16" s="9"/>
      <c r="AD16" s="9"/>
      <c r="AE16" s="9"/>
      <c r="AF16" s="9"/>
      <c r="AG16" s="9"/>
      <c r="AH16" s="9"/>
      <c r="AI16" s="9"/>
      <c r="AJ16" s="9"/>
      <c r="AK16" s="9"/>
    </row>
    <row r="17" spans="2:37" ht="12.95" customHeight="1" x14ac:dyDescent="0.15">
      <c r="B17" s="6" t="s">
        <v>633</v>
      </c>
    </row>
    <row r="18" spans="2:37" ht="12.95" customHeight="1" x14ac:dyDescent="0.15">
      <c r="D18" s="6" t="s">
        <v>113</v>
      </c>
      <c r="E18" s="6" t="s">
        <v>114</v>
      </c>
      <c r="F18" s="6" t="s">
        <v>643</v>
      </c>
      <c r="M18" s="8" t="s">
        <v>119</v>
      </c>
      <c r="N18" s="65"/>
      <c r="O18" s="65"/>
      <c r="P18" s="65"/>
      <c r="Q18" s="65"/>
      <c r="R18" s="8" t="s">
        <v>120</v>
      </c>
      <c r="S18" s="6" t="s">
        <v>124</v>
      </c>
      <c r="X18" s="8" t="s">
        <v>119</v>
      </c>
      <c r="Y18" s="65"/>
      <c r="Z18" s="65"/>
      <c r="AA18" s="65"/>
      <c r="AB18" s="65"/>
      <c r="AC18" s="8" t="s">
        <v>120</v>
      </c>
      <c r="AG18" s="11" t="s">
        <v>125</v>
      </c>
      <c r="AH18" s="67"/>
      <c r="AI18" s="67"/>
      <c r="AJ18" s="67"/>
      <c r="AK18" s="8" t="s">
        <v>122</v>
      </c>
    </row>
    <row r="19" spans="2:37" ht="12.95" customHeight="1" x14ac:dyDescent="0.15">
      <c r="D19" s="6" t="s">
        <v>113</v>
      </c>
      <c r="E19" s="6" t="s">
        <v>115</v>
      </c>
      <c r="F19" s="6" t="s">
        <v>640</v>
      </c>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2:37" ht="12.95" customHeight="1" x14ac:dyDescent="0.15">
      <c r="D20" s="6" t="s">
        <v>113</v>
      </c>
      <c r="E20" s="6" t="s">
        <v>116</v>
      </c>
      <c r="F20" s="6" t="s">
        <v>644</v>
      </c>
      <c r="M20" s="8" t="s">
        <v>119</v>
      </c>
      <c r="N20" s="65"/>
      <c r="O20" s="65"/>
      <c r="P20" s="65"/>
      <c r="Q20" s="65"/>
      <c r="R20" s="8" t="s">
        <v>120</v>
      </c>
      <c r="S20" s="6" t="s">
        <v>121</v>
      </c>
      <c r="X20" s="8" t="s">
        <v>119</v>
      </c>
      <c r="Y20" s="65"/>
      <c r="Z20" s="65"/>
      <c r="AA20" s="65"/>
      <c r="AB20" s="65"/>
      <c r="AC20" s="8" t="s">
        <v>120</v>
      </c>
      <c r="AG20" s="11" t="s">
        <v>123</v>
      </c>
      <c r="AH20" s="67"/>
      <c r="AI20" s="67"/>
      <c r="AJ20" s="67"/>
      <c r="AK20" s="8" t="s">
        <v>122</v>
      </c>
    </row>
    <row r="21" spans="2:37" ht="12.95" customHeight="1" x14ac:dyDescent="0.15">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2:37" ht="12.95" customHeight="1" x14ac:dyDescent="0.15">
      <c r="D22" s="6" t="s">
        <v>113</v>
      </c>
      <c r="E22" s="6" t="s">
        <v>562</v>
      </c>
      <c r="F22" s="6" t="s">
        <v>641</v>
      </c>
      <c r="M22" s="26" t="s">
        <v>554</v>
      </c>
      <c r="N22" s="66"/>
      <c r="O22" s="66"/>
      <c r="P22" s="66"/>
      <c r="Q22" s="66"/>
      <c r="R22" s="66"/>
      <c r="S22" s="27"/>
    </row>
    <row r="23" spans="2:37" ht="12.95" customHeight="1" x14ac:dyDescent="0.15">
      <c r="D23" s="6" t="s">
        <v>113</v>
      </c>
      <c r="E23" s="6" t="s">
        <v>117</v>
      </c>
      <c r="F23" s="6" t="s">
        <v>645</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2:37" ht="12.95" customHeight="1" x14ac:dyDescent="0.15">
      <c r="B24" s="9"/>
      <c r="C24" s="9"/>
      <c r="D24" s="9" t="s">
        <v>113</v>
      </c>
      <c r="E24" s="9" t="s">
        <v>118</v>
      </c>
      <c r="F24" s="9" t="s">
        <v>646</v>
      </c>
      <c r="G24" s="9"/>
      <c r="H24" s="9"/>
      <c r="I24" s="9"/>
      <c r="J24" s="9"/>
      <c r="K24" s="9"/>
      <c r="L24" s="9"/>
      <c r="M24" s="64"/>
      <c r="N24" s="64"/>
      <c r="O24" s="64"/>
      <c r="P24" s="64"/>
      <c r="Q24" s="64"/>
      <c r="R24" s="64"/>
      <c r="S24" s="23"/>
      <c r="T24" s="10"/>
      <c r="U24" s="28"/>
      <c r="V24" s="28"/>
      <c r="W24" s="28"/>
      <c r="X24" s="9"/>
      <c r="Y24" s="9"/>
      <c r="Z24" s="9"/>
      <c r="AA24" s="9"/>
      <c r="AB24" s="9"/>
      <c r="AC24" s="9"/>
      <c r="AD24" s="9"/>
      <c r="AE24" s="9"/>
      <c r="AF24" s="9"/>
      <c r="AG24" s="9"/>
      <c r="AH24" s="9"/>
      <c r="AI24" s="9"/>
      <c r="AJ24" s="9"/>
      <c r="AK24" s="9"/>
    </row>
    <row r="25" spans="2:37" ht="12.95" customHeight="1" x14ac:dyDescent="0.15">
      <c r="B25" s="6" t="s">
        <v>634</v>
      </c>
    </row>
    <row r="26" spans="2:37" ht="12.95" customHeight="1" x14ac:dyDescent="0.15">
      <c r="D26" s="6" t="s">
        <v>403</v>
      </c>
    </row>
    <row r="27" spans="2:37" ht="12.95" customHeight="1" x14ac:dyDescent="0.15">
      <c r="D27" s="6" t="s">
        <v>113</v>
      </c>
      <c r="E27" s="6" t="s">
        <v>114</v>
      </c>
      <c r="F27" s="6" t="s">
        <v>643</v>
      </c>
      <c r="M27" s="8" t="s">
        <v>119</v>
      </c>
      <c r="N27" s="65"/>
      <c r="O27" s="65"/>
      <c r="P27" s="65"/>
      <c r="Q27" s="65"/>
      <c r="R27" s="8" t="s">
        <v>120</v>
      </c>
      <c r="S27" s="6" t="s">
        <v>124</v>
      </c>
      <c r="X27" s="8" t="s">
        <v>119</v>
      </c>
      <c r="Y27" s="65"/>
      <c r="Z27" s="65"/>
      <c r="AA27" s="65"/>
      <c r="AB27" s="65"/>
      <c r="AC27" s="8" t="s">
        <v>120</v>
      </c>
      <c r="AG27" s="11" t="s">
        <v>125</v>
      </c>
      <c r="AH27" s="67"/>
      <c r="AI27" s="67"/>
      <c r="AJ27" s="67"/>
      <c r="AK27" s="8" t="s">
        <v>122</v>
      </c>
    </row>
    <row r="28" spans="2:37" ht="12.95" customHeight="1" x14ac:dyDescent="0.15">
      <c r="D28" s="6" t="s">
        <v>113</v>
      </c>
      <c r="E28" s="6" t="s">
        <v>115</v>
      </c>
      <c r="F28" s="6" t="s">
        <v>640</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row>
    <row r="29" spans="2:37" ht="12.95" customHeight="1" x14ac:dyDescent="0.15">
      <c r="D29" s="6" t="s">
        <v>113</v>
      </c>
      <c r="E29" s="6" t="s">
        <v>116</v>
      </c>
      <c r="F29" s="6" t="s">
        <v>644</v>
      </c>
      <c r="M29" s="8" t="s">
        <v>119</v>
      </c>
      <c r="N29" s="65"/>
      <c r="O29" s="65"/>
      <c r="P29" s="65"/>
      <c r="Q29" s="65"/>
      <c r="R29" s="8" t="s">
        <v>120</v>
      </c>
      <c r="S29" s="6" t="s">
        <v>121</v>
      </c>
      <c r="X29" s="8" t="s">
        <v>119</v>
      </c>
      <c r="Y29" s="65"/>
      <c r="Z29" s="65"/>
      <c r="AA29" s="65"/>
      <c r="AB29" s="65"/>
      <c r="AC29" s="8" t="s">
        <v>120</v>
      </c>
      <c r="AG29" s="11" t="s">
        <v>123</v>
      </c>
      <c r="AH29" s="67"/>
      <c r="AI29" s="67"/>
      <c r="AJ29" s="67"/>
      <c r="AK29" s="8" t="s">
        <v>122</v>
      </c>
    </row>
    <row r="30" spans="2:37" ht="12.95" customHeight="1" x14ac:dyDescent="0.15">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7" ht="12.95" customHeight="1" x14ac:dyDescent="0.15">
      <c r="D31" s="6" t="s">
        <v>113</v>
      </c>
      <c r="E31" s="6" t="s">
        <v>562</v>
      </c>
      <c r="F31" s="6" t="s">
        <v>641</v>
      </c>
      <c r="M31" s="26" t="s">
        <v>554</v>
      </c>
      <c r="N31" s="66"/>
      <c r="O31" s="66"/>
      <c r="P31" s="66"/>
      <c r="Q31" s="66"/>
      <c r="R31" s="66"/>
      <c r="S31" s="27"/>
    </row>
    <row r="32" spans="2:37" ht="12.95" customHeight="1" x14ac:dyDescent="0.15">
      <c r="D32" s="6" t="s">
        <v>113</v>
      </c>
      <c r="E32" s="6" t="s">
        <v>117</v>
      </c>
      <c r="F32" s="6" t="s">
        <v>645</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4:37" ht="12.95" customHeight="1" x14ac:dyDescent="0.15">
      <c r="D33" s="6" t="s">
        <v>113</v>
      </c>
      <c r="E33" s="6" t="s">
        <v>118</v>
      </c>
      <c r="F33" s="6" t="s">
        <v>646</v>
      </c>
      <c r="M33" s="66"/>
      <c r="N33" s="66"/>
      <c r="O33" s="66"/>
      <c r="P33" s="66"/>
      <c r="Q33" s="66"/>
      <c r="R33" s="66"/>
      <c r="S33" s="27"/>
      <c r="T33" s="8"/>
      <c r="U33" s="29"/>
      <c r="V33" s="29"/>
      <c r="W33" s="29"/>
    </row>
    <row r="34" spans="4:37" ht="12.95" customHeight="1" x14ac:dyDescent="0.15">
      <c r="D34" s="6" t="s">
        <v>113</v>
      </c>
      <c r="E34" s="6" t="s">
        <v>126</v>
      </c>
      <c r="F34" s="6" t="s">
        <v>647</v>
      </c>
      <c r="P34" s="61"/>
      <c r="Q34" s="61"/>
      <c r="R34" s="61"/>
      <c r="S34" s="61"/>
      <c r="T34" s="61"/>
      <c r="U34" s="61"/>
      <c r="V34" s="61"/>
      <c r="W34" s="61"/>
      <c r="X34" s="61"/>
      <c r="Y34" s="61"/>
      <c r="Z34" s="61"/>
      <c r="AA34" s="61"/>
      <c r="AB34" s="61"/>
      <c r="AC34" s="61"/>
      <c r="AD34" s="61"/>
      <c r="AE34" s="61"/>
      <c r="AF34" s="61"/>
      <c r="AG34" s="61"/>
      <c r="AH34" s="61"/>
      <c r="AI34" s="61"/>
    </row>
    <row r="35" spans="4:37" ht="12.95" customHeight="1" x14ac:dyDescent="0.15"/>
    <row r="36" spans="4:37" ht="12.95" customHeight="1" x14ac:dyDescent="0.15">
      <c r="D36" s="6" t="s">
        <v>404</v>
      </c>
    </row>
    <row r="37" spans="4:37" ht="12.95" customHeight="1" x14ac:dyDescent="0.15">
      <c r="D37" s="6" t="s">
        <v>113</v>
      </c>
      <c r="E37" s="6" t="s">
        <v>114</v>
      </c>
      <c r="F37" s="6" t="s">
        <v>643</v>
      </c>
      <c r="M37" s="8" t="s">
        <v>119</v>
      </c>
      <c r="N37" s="65"/>
      <c r="O37" s="65"/>
      <c r="P37" s="65"/>
      <c r="Q37" s="65"/>
      <c r="R37" s="8" t="s">
        <v>120</v>
      </c>
      <c r="S37" s="6" t="s">
        <v>124</v>
      </c>
      <c r="X37" s="8" t="s">
        <v>119</v>
      </c>
      <c r="Y37" s="65"/>
      <c r="Z37" s="65"/>
      <c r="AA37" s="65"/>
      <c r="AB37" s="65"/>
      <c r="AC37" s="8" t="s">
        <v>120</v>
      </c>
      <c r="AG37" s="11" t="s">
        <v>125</v>
      </c>
      <c r="AH37" s="67"/>
      <c r="AI37" s="67"/>
      <c r="AJ37" s="67"/>
      <c r="AK37" s="8" t="s">
        <v>122</v>
      </c>
    </row>
    <row r="38" spans="4:37" ht="12.95" customHeight="1" x14ac:dyDescent="0.15">
      <c r="D38" s="6" t="s">
        <v>113</v>
      </c>
      <c r="E38" s="6" t="s">
        <v>115</v>
      </c>
      <c r="F38" s="6" t="s">
        <v>640</v>
      </c>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4:37" ht="12.95" customHeight="1" x14ac:dyDescent="0.15">
      <c r="D39" s="6" t="s">
        <v>113</v>
      </c>
      <c r="E39" s="6" t="s">
        <v>116</v>
      </c>
      <c r="F39" s="6" t="s">
        <v>644</v>
      </c>
      <c r="M39" s="8" t="s">
        <v>119</v>
      </c>
      <c r="N39" s="65"/>
      <c r="O39" s="65"/>
      <c r="P39" s="65"/>
      <c r="Q39" s="65"/>
      <c r="R39" s="8" t="s">
        <v>120</v>
      </c>
      <c r="S39" s="6" t="s">
        <v>121</v>
      </c>
      <c r="X39" s="8" t="s">
        <v>119</v>
      </c>
      <c r="Y39" s="65"/>
      <c r="Z39" s="65"/>
      <c r="AA39" s="65"/>
      <c r="AB39" s="65"/>
      <c r="AC39" s="8" t="s">
        <v>120</v>
      </c>
      <c r="AG39" s="11" t="s">
        <v>123</v>
      </c>
      <c r="AH39" s="67"/>
      <c r="AI39" s="67"/>
      <c r="AJ39" s="67"/>
      <c r="AK39" s="8" t="s">
        <v>122</v>
      </c>
    </row>
    <row r="40" spans="4:37" ht="12.95" customHeight="1" x14ac:dyDescent="0.15">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4:37" ht="12.95" customHeight="1" x14ac:dyDescent="0.15">
      <c r="D41" s="6" t="s">
        <v>113</v>
      </c>
      <c r="E41" s="6" t="s">
        <v>562</v>
      </c>
      <c r="F41" s="6" t="s">
        <v>641</v>
      </c>
      <c r="M41" s="26" t="s">
        <v>554</v>
      </c>
      <c r="N41" s="66"/>
      <c r="O41" s="66"/>
      <c r="P41" s="66"/>
      <c r="Q41" s="66"/>
      <c r="R41" s="66"/>
      <c r="S41" s="27"/>
    </row>
    <row r="42" spans="4:37" ht="12.95" customHeight="1" x14ac:dyDescent="0.15">
      <c r="D42" s="6" t="s">
        <v>113</v>
      </c>
      <c r="E42" s="6" t="s">
        <v>117</v>
      </c>
      <c r="F42" s="6" t="s">
        <v>645</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4:37" ht="12.95" customHeight="1" x14ac:dyDescent="0.15">
      <c r="D43" s="6" t="s">
        <v>113</v>
      </c>
      <c r="E43" s="6" t="s">
        <v>118</v>
      </c>
      <c r="F43" s="6" t="s">
        <v>646</v>
      </c>
      <c r="M43" s="66"/>
      <c r="N43" s="66"/>
      <c r="O43" s="66"/>
      <c r="P43" s="66"/>
      <c r="Q43" s="66"/>
      <c r="R43" s="66"/>
      <c r="S43" s="27"/>
      <c r="T43" s="8"/>
      <c r="U43" s="29"/>
      <c r="V43" s="29"/>
      <c r="W43" s="29"/>
    </row>
    <row r="44" spans="4:37" ht="12.95" customHeight="1" x14ac:dyDescent="0.15">
      <c r="D44" s="6" t="s">
        <v>113</v>
      </c>
      <c r="E44" s="6" t="s">
        <v>126</v>
      </c>
      <c r="F44" s="6" t="s">
        <v>647</v>
      </c>
      <c r="P44" s="61"/>
      <c r="Q44" s="61"/>
      <c r="R44" s="61"/>
      <c r="S44" s="61"/>
      <c r="T44" s="61"/>
      <c r="U44" s="61"/>
      <c r="V44" s="61"/>
      <c r="W44" s="61"/>
      <c r="X44" s="61"/>
      <c r="Y44" s="61"/>
      <c r="Z44" s="61"/>
      <c r="AA44" s="61"/>
      <c r="AB44" s="61"/>
      <c r="AC44" s="61"/>
      <c r="AD44" s="61"/>
      <c r="AE44" s="61"/>
      <c r="AF44" s="61"/>
      <c r="AG44" s="61"/>
      <c r="AH44" s="61"/>
      <c r="AI44" s="61"/>
    </row>
    <row r="45" spans="4:37" ht="12.95" customHeight="1" x14ac:dyDescent="0.15"/>
    <row r="46" spans="4:37" ht="12.95" customHeight="1" x14ac:dyDescent="0.15">
      <c r="D46" s="6" t="s">
        <v>113</v>
      </c>
      <c r="E46" s="6" t="s">
        <v>114</v>
      </c>
      <c r="F46" s="6" t="s">
        <v>643</v>
      </c>
      <c r="M46" s="8" t="s">
        <v>119</v>
      </c>
      <c r="N46" s="65"/>
      <c r="O46" s="65"/>
      <c r="P46" s="65"/>
      <c r="Q46" s="65"/>
      <c r="R46" s="8" t="s">
        <v>120</v>
      </c>
      <c r="S46" s="6" t="s">
        <v>124</v>
      </c>
      <c r="X46" s="8" t="s">
        <v>119</v>
      </c>
      <c r="Y46" s="65"/>
      <c r="Z46" s="65"/>
      <c r="AA46" s="65"/>
      <c r="AB46" s="65"/>
      <c r="AC46" s="8" t="s">
        <v>120</v>
      </c>
      <c r="AG46" s="11" t="s">
        <v>125</v>
      </c>
      <c r="AH46" s="67"/>
      <c r="AI46" s="67"/>
      <c r="AJ46" s="67"/>
      <c r="AK46" s="8" t="s">
        <v>122</v>
      </c>
    </row>
    <row r="47" spans="4:37" ht="12.95" customHeight="1" x14ac:dyDescent="0.15">
      <c r="D47" s="6" t="s">
        <v>113</v>
      </c>
      <c r="E47" s="6" t="s">
        <v>115</v>
      </c>
      <c r="F47" s="6" t="s">
        <v>640</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4:37" ht="12.95" customHeight="1" x14ac:dyDescent="0.15">
      <c r="D48" s="6" t="s">
        <v>113</v>
      </c>
      <c r="E48" s="6" t="s">
        <v>116</v>
      </c>
      <c r="F48" s="6" t="s">
        <v>644</v>
      </c>
      <c r="M48" s="8" t="s">
        <v>119</v>
      </c>
      <c r="N48" s="65"/>
      <c r="O48" s="65"/>
      <c r="P48" s="65"/>
      <c r="Q48" s="65"/>
      <c r="R48" s="8" t="s">
        <v>120</v>
      </c>
      <c r="S48" s="6" t="s">
        <v>121</v>
      </c>
      <c r="X48" s="8" t="s">
        <v>119</v>
      </c>
      <c r="Y48" s="65"/>
      <c r="Z48" s="65"/>
      <c r="AA48" s="65"/>
      <c r="AB48" s="65"/>
      <c r="AC48" s="8" t="s">
        <v>120</v>
      </c>
      <c r="AG48" s="11" t="s">
        <v>123</v>
      </c>
      <c r="AH48" s="67"/>
      <c r="AI48" s="67"/>
      <c r="AJ48" s="67"/>
      <c r="AK48" s="8" t="s">
        <v>122</v>
      </c>
    </row>
    <row r="49" spans="4:37" ht="12.95" customHeight="1" x14ac:dyDescent="0.15">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4:37" ht="12.95" customHeight="1" x14ac:dyDescent="0.15">
      <c r="D50" s="6" t="s">
        <v>113</v>
      </c>
      <c r="E50" s="6" t="s">
        <v>562</v>
      </c>
      <c r="F50" s="6" t="s">
        <v>641</v>
      </c>
      <c r="M50" s="26" t="s">
        <v>554</v>
      </c>
      <c r="N50" s="66"/>
      <c r="O50" s="66"/>
      <c r="P50" s="66"/>
      <c r="Q50" s="66"/>
      <c r="R50" s="66"/>
      <c r="S50" s="27"/>
    </row>
    <row r="51" spans="4:37" ht="12.95" customHeight="1" x14ac:dyDescent="0.15">
      <c r="D51" s="6" t="s">
        <v>113</v>
      </c>
      <c r="E51" s="6" t="s">
        <v>117</v>
      </c>
      <c r="F51" s="6" t="s">
        <v>645</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2" spans="4:37" ht="12.95" customHeight="1" x14ac:dyDescent="0.15">
      <c r="D52" s="6" t="s">
        <v>113</v>
      </c>
      <c r="E52" s="6" t="s">
        <v>118</v>
      </c>
      <c r="F52" s="6" t="s">
        <v>646</v>
      </c>
      <c r="M52" s="66"/>
      <c r="N52" s="66"/>
      <c r="O52" s="66"/>
      <c r="P52" s="66"/>
      <c r="Q52" s="66"/>
      <c r="R52" s="66"/>
      <c r="S52" s="27"/>
      <c r="T52" s="8"/>
      <c r="U52" s="29"/>
      <c r="V52" s="29"/>
      <c r="W52" s="29"/>
    </row>
    <row r="53" spans="4:37" ht="12.95" customHeight="1" x14ac:dyDescent="0.15">
      <c r="D53" s="6" t="s">
        <v>113</v>
      </c>
      <c r="E53" s="6" t="s">
        <v>126</v>
      </c>
      <c r="F53" s="6" t="s">
        <v>647</v>
      </c>
      <c r="P53" s="61"/>
      <c r="Q53" s="61"/>
      <c r="R53" s="61"/>
      <c r="S53" s="61"/>
      <c r="T53" s="61"/>
      <c r="U53" s="61"/>
      <c r="V53" s="61"/>
      <c r="W53" s="61"/>
      <c r="X53" s="61"/>
      <c r="Y53" s="61"/>
      <c r="Z53" s="61"/>
      <c r="AA53" s="61"/>
      <c r="AB53" s="61"/>
      <c r="AC53" s="61"/>
      <c r="AD53" s="61"/>
      <c r="AE53" s="61"/>
      <c r="AF53" s="61"/>
      <c r="AG53" s="61"/>
      <c r="AH53" s="61"/>
      <c r="AI53" s="61"/>
    </row>
    <row r="54" spans="4:37" ht="12.95" customHeight="1" x14ac:dyDescent="0.15"/>
    <row r="55" spans="4:37" ht="12.95" customHeight="1" x14ac:dyDescent="0.15">
      <c r="D55" s="6" t="s">
        <v>113</v>
      </c>
      <c r="E55" s="6" t="s">
        <v>114</v>
      </c>
      <c r="F55" s="6" t="s">
        <v>643</v>
      </c>
      <c r="M55" s="8" t="s">
        <v>119</v>
      </c>
      <c r="N55" s="65"/>
      <c r="O55" s="65"/>
      <c r="P55" s="65"/>
      <c r="Q55" s="65"/>
      <c r="R55" s="8" t="s">
        <v>120</v>
      </c>
      <c r="S55" s="6" t="s">
        <v>124</v>
      </c>
      <c r="X55" s="8" t="s">
        <v>119</v>
      </c>
      <c r="Y55" s="65"/>
      <c r="Z55" s="65"/>
      <c r="AA55" s="65"/>
      <c r="AB55" s="65"/>
      <c r="AC55" s="8" t="s">
        <v>120</v>
      </c>
      <c r="AG55" s="11" t="s">
        <v>125</v>
      </c>
      <c r="AH55" s="67"/>
      <c r="AI55" s="67"/>
      <c r="AJ55" s="67"/>
      <c r="AK55" s="8" t="s">
        <v>122</v>
      </c>
    </row>
    <row r="56" spans="4:37" ht="12.95" customHeight="1" x14ac:dyDescent="0.15">
      <c r="D56" s="6" t="s">
        <v>113</v>
      </c>
      <c r="E56" s="6" t="s">
        <v>115</v>
      </c>
      <c r="F56" s="6" t="s">
        <v>640</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4:37" ht="12.95" customHeight="1" x14ac:dyDescent="0.15">
      <c r="D57" s="6" t="s">
        <v>113</v>
      </c>
      <c r="E57" s="6" t="s">
        <v>116</v>
      </c>
      <c r="F57" s="6" t="s">
        <v>644</v>
      </c>
      <c r="M57" s="8" t="s">
        <v>119</v>
      </c>
      <c r="N57" s="65"/>
      <c r="O57" s="65"/>
      <c r="P57" s="65"/>
      <c r="Q57" s="65"/>
      <c r="R57" s="8" t="s">
        <v>120</v>
      </c>
      <c r="S57" s="6" t="s">
        <v>121</v>
      </c>
      <c r="X57" s="8" t="s">
        <v>119</v>
      </c>
      <c r="Y57" s="65"/>
      <c r="Z57" s="65"/>
      <c r="AA57" s="65"/>
      <c r="AB57" s="65"/>
      <c r="AC57" s="8" t="s">
        <v>120</v>
      </c>
      <c r="AG57" s="11" t="s">
        <v>123</v>
      </c>
      <c r="AH57" s="67"/>
      <c r="AI57" s="67"/>
      <c r="AJ57" s="67"/>
      <c r="AK57" s="8" t="s">
        <v>122</v>
      </c>
    </row>
    <row r="58" spans="4:37" ht="12.95" customHeight="1" x14ac:dyDescent="0.15">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row>
    <row r="59" spans="4:37" ht="12.95" customHeight="1" x14ac:dyDescent="0.15">
      <c r="D59" s="6" t="s">
        <v>113</v>
      </c>
      <c r="E59" s="6" t="s">
        <v>562</v>
      </c>
      <c r="F59" s="6" t="s">
        <v>641</v>
      </c>
      <c r="M59" s="26" t="s">
        <v>554</v>
      </c>
      <c r="N59" s="66"/>
      <c r="O59" s="66"/>
      <c r="P59" s="66"/>
      <c r="Q59" s="66"/>
      <c r="R59" s="66"/>
      <c r="S59" s="27"/>
    </row>
    <row r="60" spans="4:37" ht="12.95" customHeight="1" x14ac:dyDescent="0.15">
      <c r="D60" s="6" t="s">
        <v>113</v>
      </c>
      <c r="E60" s="6" t="s">
        <v>117</v>
      </c>
      <c r="F60" s="6" t="s">
        <v>645</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4:37" ht="12.95" customHeight="1" x14ac:dyDescent="0.15">
      <c r="D61" s="6" t="s">
        <v>113</v>
      </c>
      <c r="E61" s="6" t="s">
        <v>118</v>
      </c>
      <c r="F61" s="6" t="s">
        <v>646</v>
      </c>
      <c r="M61" s="66"/>
      <c r="N61" s="66"/>
      <c r="O61" s="66"/>
      <c r="P61" s="66"/>
      <c r="Q61" s="66"/>
      <c r="R61" s="66"/>
      <c r="S61" s="27"/>
      <c r="T61" s="8"/>
      <c r="U61" s="29"/>
      <c r="V61" s="29"/>
      <c r="W61" s="29"/>
    </row>
    <row r="62" spans="4:37" ht="12.95" customHeight="1" x14ac:dyDescent="0.15">
      <c r="D62" s="6" t="s">
        <v>113</v>
      </c>
      <c r="E62" s="6" t="s">
        <v>126</v>
      </c>
      <c r="F62" s="6" t="s">
        <v>647</v>
      </c>
      <c r="P62" s="61"/>
      <c r="Q62" s="61"/>
      <c r="R62" s="61"/>
      <c r="S62" s="61"/>
      <c r="T62" s="61"/>
      <c r="U62" s="61"/>
      <c r="V62" s="61"/>
      <c r="W62" s="61"/>
      <c r="X62" s="61"/>
      <c r="Y62" s="61"/>
      <c r="Z62" s="61"/>
      <c r="AA62" s="61"/>
      <c r="AB62" s="61"/>
      <c r="AC62" s="61"/>
      <c r="AD62" s="61"/>
      <c r="AE62" s="61"/>
      <c r="AF62" s="61"/>
      <c r="AG62" s="61"/>
      <c r="AH62" s="61"/>
      <c r="AI62" s="61"/>
    </row>
    <row r="66" spans="4:37" ht="15" customHeight="1" x14ac:dyDescent="0.15">
      <c r="D66" s="6" t="s">
        <v>405</v>
      </c>
    </row>
    <row r="67" spans="4:37" ht="15" customHeight="1" x14ac:dyDescent="0.15">
      <c r="D67" s="6" t="s">
        <v>406</v>
      </c>
    </row>
    <row r="68" spans="4:37" ht="15" customHeight="1" x14ac:dyDescent="0.15">
      <c r="D68" s="14" t="s">
        <v>143</v>
      </c>
      <c r="E68" s="6" t="s">
        <v>625</v>
      </c>
    </row>
    <row r="69" spans="4:37" ht="15" customHeight="1" x14ac:dyDescent="0.15">
      <c r="D69" s="6" t="s">
        <v>113</v>
      </c>
      <c r="E69" s="6" t="s">
        <v>114</v>
      </c>
      <c r="F69" s="6" t="s">
        <v>640</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4:37" ht="15" customHeight="1" x14ac:dyDescent="0.15">
      <c r="D70" s="6" t="s">
        <v>113</v>
      </c>
      <c r="E70" s="6" t="s">
        <v>115</v>
      </c>
      <c r="F70" s="6" t="s">
        <v>643</v>
      </c>
      <c r="M70" s="6" t="s">
        <v>407</v>
      </c>
      <c r="U70" s="67"/>
      <c r="V70" s="67"/>
      <c r="W70" s="67"/>
      <c r="X70" s="67"/>
      <c r="Y70" s="67"/>
      <c r="Z70" s="8" t="s">
        <v>122</v>
      </c>
    </row>
    <row r="71" spans="4:37" ht="9.9499999999999993" customHeight="1" x14ac:dyDescent="0.15"/>
    <row r="72" spans="4:37" ht="15" customHeight="1" x14ac:dyDescent="0.15">
      <c r="D72" s="14" t="s">
        <v>143</v>
      </c>
      <c r="E72" s="6" t="s">
        <v>626</v>
      </c>
    </row>
    <row r="73" spans="4:37" ht="15" customHeight="1" x14ac:dyDescent="0.15">
      <c r="D73" s="6" t="s">
        <v>113</v>
      </c>
      <c r="E73" s="6" t="s">
        <v>114</v>
      </c>
      <c r="F73" s="6" t="s">
        <v>640</v>
      </c>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row>
    <row r="74" spans="4:37" ht="15" customHeight="1" x14ac:dyDescent="0.15">
      <c r="D74" s="6" t="s">
        <v>113</v>
      </c>
      <c r="E74" s="6" t="s">
        <v>115</v>
      </c>
      <c r="F74" s="6" t="s">
        <v>643</v>
      </c>
      <c r="M74" s="6" t="s">
        <v>407</v>
      </c>
      <c r="U74" s="67"/>
      <c r="V74" s="67"/>
      <c r="W74" s="67"/>
      <c r="X74" s="67"/>
      <c r="Y74" s="67"/>
      <c r="Z74" s="8" t="s">
        <v>122</v>
      </c>
    </row>
    <row r="75" spans="4:37" ht="9.9499999999999993" customHeight="1" x14ac:dyDescent="0.15"/>
    <row r="76" spans="4:37" ht="15" customHeight="1" x14ac:dyDescent="0.15">
      <c r="D76" s="14" t="s">
        <v>143</v>
      </c>
      <c r="E76" s="6" t="s">
        <v>627</v>
      </c>
    </row>
    <row r="77" spans="4:37" ht="15" customHeight="1" x14ac:dyDescent="0.15">
      <c r="D77" s="6" t="s">
        <v>113</v>
      </c>
      <c r="E77" s="6" t="s">
        <v>114</v>
      </c>
      <c r="F77" s="6" t="s">
        <v>640</v>
      </c>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row>
    <row r="78" spans="4:37" ht="15" customHeight="1" x14ac:dyDescent="0.15">
      <c r="D78" s="6" t="s">
        <v>113</v>
      </c>
      <c r="E78" s="6" t="s">
        <v>115</v>
      </c>
      <c r="F78" s="6" t="s">
        <v>643</v>
      </c>
      <c r="M78" s="6" t="s">
        <v>408</v>
      </c>
      <c r="U78" s="67"/>
      <c r="V78" s="67"/>
      <c r="W78" s="67"/>
      <c r="X78" s="67"/>
      <c r="Y78" s="67"/>
      <c r="Z78" s="8" t="s">
        <v>122</v>
      </c>
    </row>
    <row r="79" spans="4:37" ht="15" customHeight="1" x14ac:dyDescent="0.15">
      <c r="D79" s="6" t="s">
        <v>113</v>
      </c>
      <c r="E79" s="6" t="s">
        <v>114</v>
      </c>
      <c r="F79" s="6" t="s">
        <v>640</v>
      </c>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row>
    <row r="80" spans="4:37" ht="15" customHeight="1" x14ac:dyDescent="0.15">
      <c r="D80" s="6" t="s">
        <v>113</v>
      </c>
      <c r="E80" s="6" t="s">
        <v>115</v>
      </c>
      <c r="F80" s="6" t="s">
        <v>643</v>
      </c>
      <c r="M80" s="6" t="s">
        <v>408</v>
      </c>
      <c r="U80" s="67"/>
      <c r="V80" s="67"/>
      <c r="W80" s="67"/>
      <c r="X80" s="67"/>
      <c r="Y80" s="67"/>
      <c r="Z80" s="8" t="s">
        <v>122</v>
      </c>
    </row>
    <row r="81" spans="2:37" ht="15" customHeight="1" x14ac:dyDescent="0.15">
      <c r="D81" s="6" t="s">
        <v>113</v>
      </c>
      <c r="E81" s="6" t="s">
        <v>114</v>
      </c>
      <c r="F81" s="6" t="s">
        <v>640</v>
      </c>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row>
    <row r="82" spans="2:37" ht="15" customHeight="1" x14ac:dyDescent="0.15">
      <c r="D82" s="6" t="s">
        <v>113</v>
      </c>
      <c r="E82" s="6" t="s">
        <v>115</v>
      </c>
      <c r="F82" s="6" t="s">
        <v>643</v>
      </c>
      <c r="M82" s="6" t="s">
        <v>408</v>
      </c>
      <c r="U82" s="67"/>
      <c r="V82" s="67"/>
      <c r="W82" s="67"/>
      <c r="X82" s="67"/>
      <c r="Y82" s="67"/>
      <c r="Z82" s="8" t="s">
        <v>122</v>
      </c>
    </row>
    <row r="83" spans="2:37" ht="9.9499999999999993" customHeight="1" x14ac:dyDescent="0.15"/>
    <row r="84" spans="2:37" ht="15" customHeight="1" x14ac:dyDescent="0.15">
      <c r="D84" s="14" t="s">
        <v>143</v>
      </c>
      <c r="E84" s="6" t="s">
        <v>628</v>
      </c>
    </row>
    <row r="85" spans="2:37" ht="15" customHeight="1" x14ac:dyDescent="0.15">
      <c r="D85" s="6" t="s">
        <v>113</v>
      </c>
      <c r="E85" s="6" t="s">
        <v>114</v>
      </c>
      <c r="F85" s="6" t="s">
        <v>640</v>
      </c>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row>
    <row r="86" spans="2:37" ht="15" customHeight="1" x14ac:dyDescent="0.15">
      <c r="D86" s="6" t="s">
        <v>113</v>
      </c>
      <c r="E86" s="6" t="s">
        <v>115</v>
      </c>
      <c r="F86" s="6" t="s">
        <v>643</v>
      </c>
      <c r="M86" s="6" t="s">
        <v>408</v>
      </c>
      <c r="U86" s="67"/>
      <c r="V86" s="67"/>
      <c r="W86" s="67"/>
      <c r="X86" s="67"/>
      <c r="Y86" s="67"/>
      <c r="Z86" s="8" t="s">
        <v>122</v>
      </c>
    </row>
    <row r="87" spans="2:37" ht="15" customHeight="1" x14ac:dyDescent="0.15">
      <c r="D87" s="6" t="s">
        <v>113</v>
      </c>
      <c r="E87" s="6" t="s">
        <v>114</v>
      </c>
      <c r="F87" s="6" t="s">
        <v>640</v>
      </c>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row>
    <row r="88" spans="2:37" ht="15" customHeight="1" x14ac:dyDescent="0.15">
      <c r="D88" s="6" t="s">
        <v>113</v>
      </c>
      <c r="E88" s="6" t="s">
        <v>115</v>
      </c>
      <c r="F88" s="6" t="s">
        <v>643</v>
      </c>
      <c r="M88" s="6" t="s">
        <v>408</v>
      </c>
      <c r="U88" s="67"/>
      <c r="V88" s="67"/>
      <c r="W88" s="67"/>
      <c r="X88" s="67"/>
      <c r="Y88" s="67"/>
      <c r="Z88" s="8" t="s">
        <v>122</v>
      </c>
    </row>
    <row r="89" spans="2:37" ht="15" customHeight="1" x14ac:dyDescent="0.15">
      <c r="D89" s="6" t="s">
        <v>113</v>
      </c>
      <c r="E89" s="6" t="s">
        <v>114</v>
      </c>
      <c r="F89" s="6" t="s">
        <v>640</v>
      </c>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row>
    <row r="90" spans="2:37" ht="15" customHeight="1" x14ac:dyDescent="0.15">
      <c r="B90" s="9"/>
      <c r="C90" s="9"/>
      <c r="D90" s="9" t="s">
        <v>113</v>
      </c>
      <c r="E90" s="9" t="s">
        <v>115</v>
      </c>
      <c r="F90" s="9" t="s">
        <v>643</v>
      </c>
      <c r="G90" s="9"/>
      <c r="H90" s="9"/>
      <c r="I90" s="9"/>
      <c r="J90" s="9"/>
      <c r="K90" s="9"/>
      <c r="L90" s="9"/>
      <c r="M90" s="9" t="s">
        <v>408</v>
      </c>
      <c r="N90" s="9"/>
      <c r="O90" s="9"/>
      <c r="P90" s="9"/>
      <c r="Q90" s="9"/>
      <c r="R90" s="9"/>
      <c r="S90" s="9"/>
      <c r="T90" s="9"/>
      <c r="U90" s="68"/>
      <c r="V90" s="68"/>
      <c r="W90" s="68"/>
      <c r="X90" s="68"/>
      <c r="Y90" s="68"/>
      <c r="Z90" s="10" t="s">
        <v>122</v>
      </c>
      <c r="AA90" s="9"/>
      <c r="AB90" s="9"/>
      <c r="AC90" s="9"/>
      <c r="AD90" s="9"/>
      <c r="AE90" s="9"/>
      <c r="AF90" s="9"/>
      <c r="AG90" s="9"/>
      <c r="AH90" s="9"/>
      <c r="AI90" s="9"/>
      <c r="AJ90" s="9"/>
      <c r="AK90" s="9"/>
    </row>
    <row r="91" spans="2:37" ht="15" customHeight="1" x14ac:dyDescent="0.15">
      <c r="B91" s="6" t="s">
        <v>635</v>
      </c>
    </row>
    <row r="92" spans="2:37" ht="15" customHeight="1" x14ac:dyDescent="0.15">
      <c r="D92" s="6" t="s">
        <v>409</v>
      </c>
    </row>
    <row r="93" spans="2:37" ht="15" customHeight="1" x14ac:dyDescent="0.15">
      <c r="D93" s="6" t="s">
        <v>113</v>
      </c>
      <c r="E93" s="6" t="s">
        <v>114</v>
      </c>
      <c r="F93" s="6" t="s">
        <v>640</v>
      </c>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row>
    <row r="94" spans="2:37" ht="15" customHeight="1" x14ac:dyDescent="0.15">
      <c r="D94" s="6" t="s">
        <v>113</v>
      </c>
      <c r="E94" s="6" t="s">
        <v>115</v>
      </c>
      <c r="F94" s="6" t="s">
        <v>648</v>
      </c>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row>
    <row r="95" spans="2:37" ht="15" customHeight="1" x14ac:dyDescent="0.15">
      <c r="D95" s="6" t="s">
        <v>113</v>
      </c>
      <c r="E95" s="6" t="s">
        <v>116</v>
      </c>
      <c r="F95" s="6" t="s">
        <v>641</v>
      </c>
      <c r="M95" s="26" t="s">
        <v>554</v>
      </c>
      <c r="N95" s="66"/>
      <c r="O95" s="66"/>
      <c r="P95" s="66"/>
      <c r="Q95" s="66"/>
      <c r="R95" s="66"/>
      <c r="S95" s="27"/>
    </row>
    <row r="96" spans="2:37" ht="15" customHeight="1" x14ac:dyDescent="0.15">
      <c r="D96" s="6" t="s">
        <v>113</v>
      </c>
      <c r="E96" s="6" t="s">
        <v>563</v>
      </c>
      <c r="F96" s="6" t="s">
        <v>645</v>
      </c>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row>
    <row r="97" spans="4:37" ht="15" customHeight="1" x14ac:dyDescent="0.15">
      <c r="D97" s="6" t="s">
        <v>113</v>
      </c>
      <c r="E97" s="6" t="s">
        <v>117</v>
      </c>
      <c r="F97" s="6" t="s">
        <v>646</v>
      </c>
      <c r="M97" s="66"/>
      <c r="N97" s="66"/>
      <c r="O97" s="66"/>
      <c r="P97" s="66"/>
      <c r="Q97" s="66"/>
      <c r="R97" s="66"/>
      <c r="S97" s="27"/>
      <c r="T97" s="8"/>
      <c r="U97" s="29"/>
      <c r="V97" s="29"/>
      <c r="W97" s="29"/>
    </row>
    <row r="98" spans="4:37" ht="15" customHeight="1" x14ac:dyDescent="0.15">
      <c r="D98" s="6" t="s">
        <v>113</v>
      </c>
      <c r="E98" s="6" t="s">
        <v>118</v>
      </c>
      <c r="F98" s="6" t="s">
        <v>649</v>
      </c>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row>
    <row r="99" spans="4:37" ht="15" customHeight="1" x14ac:dyDescent="0.15">
      <c r="D99" s="6" t="s">
        <v>113</v>
      </c>
      <c r="E99" s="6" t="s">
        <v>126</v>
      </c>
      <c r="F99" s="6" t="s">
        <v>650</v>
      </c>
      <c r="O99" s="61"/>
      <c r="P99" s="61"/>
      <c r="Q99" s="61"/>
      <c r="R99" s="61"/>
      <c r="S99" s="61"/>
      <c r="T99" s="61"/>
      <c r="U99" s="61"/>
      <c r="V99" s="61"/>
      <c r="W99" s="61"/>
      <c r="X99" s="61"/>
      <c r="Y99" s="61"/>
      <c r="Z99" s="61"/>
      <c r="AA99" s="61"/>
      <c r="AB99" s="61"/>
      <c r="AC99" s="61"/>
      <c r="AD99" s="61"/>
      <c r="AE99" s="61"/>
      <c r="AF99" s="61"/>
      <c r="AG99" s="61"/>
      <c r="AH99" s="61"/>
      <c r="AI99" s="61"/>
      <c r="AJ99" s="61"/>
      <c r="AK99" s="61"/>
    </row>
    <row r="100" spans="4:37" ht="9.9499999999999993" customHeight="1" x14ac:dyDescent="0.15"/>
    <row r="101" spans="4:37" ht="15" customHeight="1" x14ac:dyDescent="0.15">
      <c r="D101" s="6" t="s">
        <v>410</v>
      </c>
    </row>
    <row r="102" spans="4:37" ht="15" customHeight="1" x14ac:dyDescent="0.15">
      <c r="D102" s="6" t="s">
        <v>113</v>
      </c>
      <c r="E102" s="6" t="s">
        <v>114</v>
      </c>
      <c r="F102" s="6" t="s">
        <v>640</v>
      </c>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row>
    <row r="103" spans="4:37" ht="15" customHeight="1" x14ac:dyDescent="0.15">
      <c r="D103" s="6" t="s">
        <v>113</v>
      </c>
      <c r="E103" s="6" t="s">
        <v>115</v>
      </c>
      <c r="F103" s="6" t="s">
        <v>648</v>
      </c>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row>
    <row r="104" spans="4:37" ht="15" customHeight="1" x14ac:dyDescent="0.15">
      <c r="D104" s="6" t="s">
        <v>113</v>
      </c>
      <c r="E104" s="6" t="s">
        <v>116</v>
      </c>
      <c r="F104" s="6" t="s">
        <v>641</v>
      </c>
      <c r="M104" s="26" t="s">
        <v>554</v>
      </c>
      <c r="N104" s="66"/>
      <c r="O104" s="66"/>
      <c r="P104" s="66"/>
      <c r="Q104" s="66"/>
      <c r="R104" s="66"/>
      <c r="S104" s="27"/>
    </row>
    <row r="105" spans="4:37" ht="15" customHeight="1" x14ac:dyDescent="0.15">
      <c r="D105" s="6" t="s">
        <v>113</v>
      </c>
      <c r="E105" s="6" t="s">
        <v>562</v>
      </c>
      <c r="F105" s="6" t="s">
        <v>645</v>
      </c>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row>
    <row r="106" spans="4:37" ht="15" customHeight="1" x14ac:dyDescent="0.15">
      <c r="D106" s="6" t="s">
        <v>113</v>
      </c>
      <c r="E106" s="6" t="s">
        <v>117</v>
      </c>
      <c r="F106" s="6" t="s">
        <v>646</v>
      </c>
      <c r="M106" s="66"/>
      <c r="N106" s="66"/>
      <c r="O106" s="66"/>
      <c r="P106" s="66"/>
      <c r="Q106" s="66"/>
      <c r="R106" s="66"/>
      <c r="S106" s="27"/>
      <c r="T106" s="8"/>
      <c r="U106" s="29"/>
      <c r="V106" s="29"/>
      <c r="W106" s="29"/>
    </row>
    <row r="107" spans="4:37" ht="15" customHeight="1" x14ac:dyDescent="0.15">
      <c r="D107" s="6" t="s">
        <v>113</v>
      </c>
      <c r="E107" s="6" t="s">
        <v>118</v>
      </c>
      <c r="F107" s="6" t="s">
        <v>649</v>
      </c>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row>
    <row r="108" spans="4:37" ht="15" customHeight="1" x14ac:dyDescent="0.15">
      <c r="D108" s="6" t="s">
        <v>113</v>
      </c>
      <c r="E108" s="6" t="s">
        <v>126</v>
      </c>
      <c r="F108" s="6" t="s">
        <v>650</v>
      </c>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row>
    <row r="109" spans="4:37" ht="9.9499999999999993" customHeight="1" x14ac:dyDescent="0.15"/>
    <row r="110" spans="4:37" ht="15" customHeight="1" x14ac:dyDescent="0.15">
      <c r="D110" s="6" t="s">
        <v>113</v>
      </c>
      <c r="E110" s="6" t="s">
        <v>114</v>
      </c>
      <c r="F110" s="6" t="s">
        <v>640</v>
      </c>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row>
    <row r="111" spans="4:37" ht="15" customHeight="1" x14ac:dyDescent="0.15">
      <c r="D111" s="6" t="s">
        <v>113</v>
      </c>
      <c r="E111" s="6" t="s">
        <v>115</v>
      </c>
      <c r="F111" s="6" t="s">
        <v>648</v>
      </c>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row>
    <row r="112" spans="4:37" ht="15" customHeight="1" x14ac:dyDescent="0.15">
      <c r="D112" s="6" t="s">
        <v>113</v>
      </c>
      <c r="E112" s="6" t="s">
        <v>116</v>
      </c>
      <c r="F112" s="6" t="s">
        <v>641</v>
      </c>
      <c r="M112" s="26" t="s">
        <v>554</v>
      </c>
      <c r="N112" s="66"/>
      <c r="O112" s="66"/>
      <c r="P112" s="66"/>
      <c r="Q112" s="66"/>
      <c r="R112" s="66"/>
      <c r="S112" s="27"/>
    </row>
    <row r="113" spans="2:37" ht="15" customHeight="1" x14ac:dyDescent="0.15">
      <c r="D113" s="6" t="s">
        <v>113</v>
      </c>
      <c r="E113" s="6" t="s">
        <v>562</v>
      </c>
      <c r="F113" s="6" t="s">
        <v>645</v>
      </c>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row>
    <row r="114" spans="2:37" ht="15" customHeight="1" x14ac:dyDescent="0.15">
      <c r="D114" s="6" t="s">
        <v>113</v>
      </c>
      <c r="E114" s="6" t="s">
        <v>117</v>
      </c>
      <c r="F114" s="6" t="s">
        <v>646</v>
      </c>
      <c r="M114" s="66"/>
      <c r="N114" s="66"/>
      <c r="O114" s="66"/>
      <c r="P114" s="66"/>
      <c r="Q114" s="66"/>
      <c r="R114" s="66"/>
      <c r="S114" s="27"/>
      <c r="T114" s="8"/>
      <c r="U114" s="29"/>
      <c r="V114" s="29"/>
      <c r="W114" s="29"/>
    </row>
    <row r="115" spans="2:37" ht="15" customHeight="1" x14ac:dyDescent="0.15">
      <c r="D115" s="6" t="s">
        <v>113</v>
      </c>
      <c r="E115" s="6" t="s">
        <v>118</v>
      </c>
      <c r="F115" s="6" t="s">
        <v>649</v>
      </c>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row>
    <row r="116" spans="2:37" ht="15" customHeight="1" x14ac:dyDescent="0.15">
      <c r="D116" s="6" t="s">
        <v>113</v>
      </c>
      <c r="E116" s="6" t="s">
        <v>126</v>
      </c>
      <c r="F116" s="6" t="s">
        <v>650</v>
      </c>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row>
    <row r="117" spans="2:37" ht="9.9499999999999993" customHeight="1" x14ac:dyDescent="0.15"/>
    <row r="118" spans="2:37" ht="15" customHeight="1" x14ac:dyDescent="0.15">
      <c r="D118" s="6" t="s">
        <v>113</v>
      </c>
      <c r="E118" s="6" t="s">
        <v>114</v>
      </c>
      <c r="F118" s="6" t="s">
        <v>640</v>
      </c>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row>
    <row r="119" spans="2:37" ht="15" customHeight="1" x14ac:dyDescent="0.15">
      <c r="D119" s="6" t="s">
        <v>113</v>
      </c>
      <c r="E119" s="6" t="s">
        <v>115</v>
      </c>
      <c r="F119" s="6" t="s">
        <v>648</v>
      </c>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row>
    <row r="120" spans="2:37" ht="15" customHeight="1" x14ac:dyDescent="0.15">
      <c r="D120" s="6" t="s">
        <v>113</v>
      </c>
      <c r="E120" s="6" t="s">
        <v>116</v>
      </c>
      <c r="F120" s="6" t="s">
        <v>641</v>
      </c>
      <c r="M120" s="26" t="s">
        <v>554</v>
      </c>
      <c r="N120" s="66"/>
      <c r="O120" s="66"/>
      <c r="P120" s="66"/>
      <c r="Q120" s="66"/>
      <c r="R120" s="66"/>
      <c r="S120" s="27"/>
    </row>
    <row r="121" spans="2:37" ht="15" customHeight="1" x14ac:dyDescent="0.15">
      <c r="D121" s="6" t="s">
        <v>113</v>
      </c>
      <c r="E121" s="6" t="s">
        <v>562</v>
      </c>
      <c r="F121" s="6" t="s">
        <v>645</v>
      </c>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row>
    <row r="122" spans="2:37" ht="15" customHeight="1" x14ac:dyDescent="0.15">
      <c r="D122" s="6" t="s">
        <v>113</v>
      </c>
      <c r="E122" s="6" t="s">
        <v>117</v>
      </c>
      <c r="F122" s="6" t="s">
        <v>646</v>
      </c>
      <c r="M122" s="66"/>
      <c r="N122" s="66"/>
      <c r="O122" s="66"/>
      <c r="P122" s="66"/>
      <c r="Q122" s="66"/>
      <c r="R122" s="66"/>
      <c r="S122" s="27"/>
      <c r="T122" s="8"/>
      <c r="U122" s="29"/>
      <c r="V122" s="29"/>
      <c r="W122" s="29"/>
    </row>
    <row r="123" spans="2:37" ht="15" customHeight="1" x14ac:dyDescent="0.15">
      <c r="D123" s="6" t="s">
        <v>113</v>
      </c>
      <c r="E123" s="6" t="s">
        <v>118</v>
      </c>
      <c r="F123" s="6" t="s">
        <v>649</v>
      </c>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row>
    <row r="124" spans="2:37" ht="15" customHeight="1" x14ac:dyDescent="0.15">
      <c r="B124" s="9"/>
      <c r="C124" s="9"/>
      <c r="D124" s="9" t="s">
        <v>113</v>
      </c>
      <c r="E124" s="9" t="s">
        <v>126</v>
      </c>
      <c r="F124" s="9" t="s">
        <v>650</v>
      </c>
      <c r="G124" s="9"/>
      <c r="H124" s="9"/>
      <c r="I124" s="9"/>
      <c r="J124" s="9"/>
      <c r="K124" s="9"/>
      <c r="L124" s="9"/>
      <c r="M124" s="9"/>
      <c r="N124" s="9"/>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row>
    <row r="126" spans="2:37" ht="15" customHeight="1" x14ac:dyDescent="0.15">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row>
    <row r="127" spans="2:37" ht="15" customHeight="1" x14ac:dyDescent="0.15">
      <c r="B127" s="6" t="s">
        <v>636</v>
      </c>
    </row>
    <row r="128" spans="2:37" ht="15" customHeight="1" x14ac:dyDescent="0.15">
      <c r="D128" s="6" t="s">
        <v>411</v>
      </c>
    </row>
    <row r="129" spans="4:37" ht="15" customHeight="1" x14ac:dyDescent="0.15">
      <c r="D129" s="6" t="s">
        <v>113</v>
      </c>
      <c r="E129" s="6" t="s">
        <v>114</v>
      </c>
      <c r="F129" s="6" t="s">
        <v>643</v>
      </c>
      <c r="M129" s="8" t="s">
        <v>119</v>
      </c>
      <c r="N129" s="65"/>
      <c r="O129" s="65"/>
      <c r="P129" s="65"/>
      <c r="Q129" s="65"/>
      <c r="R129" s="8" t="s">
        <v>120</v>
      </c>
      <c r="S129" s="6" t="s">
        <v>124</v>
      </c>
      <c r="X129" s="8" t="s">
        <v>119</v>
      </c>
      <c r="Y129" s="65"/>
      <c r="Z129" s="65"/>
      <c r="AA129" s="65"/>
      <c r="AB129" s="65"/>
      <c r="AC129" s="8" t="s">
        <v>120</v>
      </c>
      <c r="AG129" s="11" t="s">
        <v>125</v>
      </c>
      <c r="AH129" s="67"/>
      <c r="AI129" s="67"/>
      <c r="AJ129" s="67"/>
      <c r="AK129" s="8" t="s">
        <v>122</v>
      </c>
    </row>
    <row r="130" spans="4:37" ht="15" customHeight="1" x14ac:dyDescent="0.15">
      <c r="D130" s="6" t="s">
        <v>113</v>
      </c>
      <c r="E130" s="6" t="s">
        <v>115</v>
      </c>
      <c r="F130" s="6" t="s">
        <v>640</v>
      </c>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row>
    <row r="131" spans="4:37" ht="15" customHeight="1" x14ac:dyDescent="0.15">
      <c r="D131" s="6" t="s">
        <v>113</v>
      </c>
      <c r="E131" s="6" t="s">
        <v>116</v>
      </c>
      <c r="F131" s="6" t="s">
        <v>644</v>
      </c>
      <c r="M131" s="8" t="s">
        <v>119</v>
      </c>
      <c r="N131" s="65"/>
      <c r="O131" s="65"/>
      <c r="P131" s="65"/>
      <c r="Q131" s="65"/>
      <c r="R131" s="8" t="s">
        <v>120</v>
      </c>
      <c r="S131" s="6" t="s">
        <v>121</v>
      </c>
      <c r="X131" s="8" t="s">
        <v>119</v>
      </c>
      <c r="Y131" s="65"/>
      <c r="Z131" s="65"/>
      <c r="AA131" s="65"/>
      <c r="AB131" s="65"/>
      <c r="AC131" s="8" t="s">
        <v>120</v>
      </c>
      <c r="AG131" s="11" t="s">
        <v>123</v>
      </c>
      <c r="AH131" s="67"/>
      <c r="AI131" s="67"/>
      <c r="AJ131" s="67"/>
      <c r="AK131" s="8" t="s">
        <v>122</v>
      </c>
    </row>
    <row r="132" spans="4:37" ht="15" customHeight="1" x14ac:dyDescent="0.15">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row>
    <row r="133" spans="4:37" ht="15" customHeight="1" x14ac:dyDescent="0.15">
      <c r="D133" s="6" t="s">
        <v>113</v>
      </c>
      <c r="E133" s="6" t="s">
        <v>562</v>
      </c>
      <c r="F133" s="6" t="s">
        <v>641</v>
      </c>
      <c r="M133" s="26" t="s">
        <v>554</v>
      </c>
      <c r="N133" s="66"/>
      <c r="O133" s="66"/>
      <c r="P133" s="66"/>
      <c r="Q133" s="66"/>
      <c r="R133" s="66"/>
      <c r="S133" s="27"/>
    </row>
    <row r="134" spans="4:37" ht="15" customHeight="1" x14ac:dyDescent="0.15">
      <c r="D134" s="6" t="s">
        <v>113</v>
      </c>
      <c r="E134" s="6" t="s">
        <v>117</v>
      </c>
      <c r="F134" s="6" t="s">
        <v>645</v>
      </c>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row>
    <row r="135" spans="4:37" ht="15" customHeight="1" x14ac:dyDescent="0.15">
      <c r="D135" s="6" t="s">
        <v>113</v>
      </c>
      <c r="E135" s="6" t="s">
        <v>118</v>
      </c>
      <c r="F135" s="6" t="s">
        <v>646</v>
      </c>
      <c r="M135" s="66"/>
      <c r="N135" s="66"/>
      <c r="O135" s="66"/>
      <c r="P135" s="66"/>
      <c r="Q135" s="66"/>
      <c r="R135" s="66"/>
      <c r="S135" s="27"/>
      <c r="T135" s="8"/>
      <c r="U135" s="29"/>
      <c r="V135" s="29"/>
      <c r="W135" s="29"/>
    </row>
    <row r="136" spans="4:37" ht="15" customHeight="1" x14ac:dyDescent="0.15">
      <c r="D136" s="6" t="s">
        <v>113</v>
      </c>
      <c r="E136" s="6" t="s">
        <v>126</v>
      </c>
      <c r="F136" s="6" t="s">
        <v>651</v>
      </c>
      <c r="P136" s="61"/>
      <c r="Q136" s="61"/>
      <c r="R136" s="61"/>
      <c r="S136" s="61"/>
      <c r="T136" s="61"/>
      <c r="U136" s="61"/>
      <c r="V136" s="61"/>
      <c r="W136" s="61"/>
      <c r="X136" s="61"/>
      <c r="Y136" s="61"/>
      <c r="Z136" s="61"/>
      <c r="AA136" s="61"/>
      <c r="AB136" s="61"/>
      <c r="AC136" s="61"/>
      <c r="AD136" s="61"/>
      <c r="AE136" s="61"/>
      <c r="AF136" s="61"/>
      <c r="AG136" s="61"/>
      <c r="AH136" s="61"/>
      <c r="AI136" s="61"/>
    </row>
    <row r="137" spans="4:37" ht="9.9499999999999993" customHeight="1" x14ac:dyDescent="0.15"/>
    <row r="138" spans="4:37" ht="15" customHeight="1" x14ac:dyDescent="0.15">
      <c r="D138" s="6" t="s">
        <v>412</v>
      </c>
    </row>
    <row r="139" spans="4:37" ht="15" customHeight="1" x14ac:dyDescent="0.15">
      <c r="D139" s="6" t="s">
        <v>113</v>
      </c>
      <c r="E139" s="6" t="s">
        <v>114</v>
      </c>
      <c r="F139" s="6" t="s">
        <v>643</v>
      </c>
      <c r="M139" s="8" t="s">
        <v>119</v>
      </c>
      <c r="N139" s="65"/>
      <c r="O139" s="65"/>
      <c r="P139" s="65"/>
      <c r="Q139" s="65"/>
      <c r="R139" s="8" t="s">
        <v>120</v>
      </c>
      <c r="S139" s="6" t="s">
        <v>124</v>
      </c>
      <c r="X139" s="8" t="s">
        <v>119</v>
      </c>
      <c r="Y139" s="65"/>
      <c r="Z139" s="65"/>
      <c r="AA139" s="65"/>
      <c r="AB139" s="65"/>
      <c r="AC139" s="8" t="s">
        <v>120</v>
      </c>
      <c r="AG139" s="11" t="s">
        <v>125</v>
      </c>
      <c r="AH139" s="67"/>
      <c r="AI139" s="67"/>
      <c r="AJ139" s="67"/>
      <c r="AK139" s="8" t="s">
        <v>122</v>
      </c>
    </row>
    <row r="140" spans="4:37" ht="15" customHeight="1" x14ac:dyDescent="0.15">
      <c r="D140" s="6" t="s">
        <v>113</v>
      </c>
      <c r="E140" s="6" t="s">
        <v>115</v>
      </c>
      <c r="F140" s="6" t="s">
        <v>640</v>
      </c>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row>
    <row r="141" spans="4:37" ht="15" customHeight="1" x14ac:dyDescent="0.15">
      <c r="D141" s="6" t="s">
        <v>113</v>
      </c>
      <c r="E141" s="6" t="s">
        <v>116</v>
      </c>
      <c r="F141" s="6" t="s">
        <v>644</v>
      </c>
      <c r="M141" s="8" t="s">
        <v>119</v>
      </c>
      <c r="N141" s="65"/>
      <c r="O141" s="65"/>
      <c r="P141" s="65"/>
      <c r="Q141" s="65"/>
      <c r="R141" s="8" t="s">
        <v>120</v>
      </c>
      <c r="S141" s="6" t="s">
        <v>121</v>
      </c>
      <c r="X141" s="8" t="s">
        <v>119</v>
      </c>
      <c r="Y141" s="65"/>
      <c r="Z141" s="65"/>
      <c r="AA141" s="65"/>
      <c r="AB141" s="65"/>
      <c r="AC141" s="8" t="s">
        <v>120</v>
      </c>
      <c r="AG141" s="11" t="s">
        <v>123</v>
      </c>
      <c r="AH141" s="67"/>
      <c r="AI141" s="67"/>
      <c r="AJ141" s="67"/>
      <c r="AK141" s="8" t="s">
        <v>122</v>
      </c>
    </row>
    <row r="142" spans="4:37" ht="15" customHeight="1" x14ac:dyDescent="0.15">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row>
    <row r="143" spans="4:37" ht="15" customHeight="1" x14ac:dyDescent="0.15">
      <c r="D143" s="6" t="s">
        <v>113</v>
      </c>
      <c r="E143" s="6" t="s">
        <v>562</v>
      </c>
      <c r="F143" s="6" t="s">
        <v>641</v>
      </c>
      <c r="M143" s="26" t="s">
        <v>554</v>
      </c>
      <c r="N143" s="66"/>
      <c r="O143" s="66"/>
      <c r="P143" s="66"/>
      <c r="Q143" s="66"/>
      <c r="R143" s="66"/>
      <c r="S143" s="27"/>
    </row>
    <row r="144" spans="4:37" ht="15" customHeight="1" x14ac:dyDescent="0.15">
      <c r="D144" s="6" t="s">
        <v>113</v>
      </c>
      <c r="E144" s="6" t="s">
        <v>117</v>
      </c>
      <c r="F144" s="6" t="s">
        <v>645</v>
      </c>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row>
    <row r="145" spans="4:37" ht="15" customHeight="1" x14ac:dyDescent="0.15">
      <c r="D145" s="6" t="s">
        <v>113</v>
      </c>
      <c r="E145" s="6" t="s">
        <v>118</v>
      </c>
      <c r="F145" s="6" t="s">
        <v>646</v>
      </c>
      <c r="M145" s="66"/>
      <c r="N145" s="66"/>
      <c r="O145" s="66"/>
      <c r="P145" s="66"/>
      <c r="Q145" s="66"/>
      <c r="R145" s="66"/>
      <c r="S145" s="27"/>
      <c r="T145" s="8"/>
      <c r="U145" s="29"/>
      <c r="V145" s="29"/>
      <c r="W145" s="29"/>
    </row>
    <row r="146" spans="4:37" ht="15" customHeight="1" x14ac:dyDescent="0.15">
      <c r="D146" s="6" t="s">
        <v>113</v>
      </c>
      <c r="E146" s="6" t="s">
        <v>126</v>
      </c>
      <c r="F146" s="6" t="s">
        <v>651</v>
      </c>
      <c r="P146" s="61"/>
      <c r="Q146" s="61"/>
      <c r="R146" s="61"/>
      <c r="S146" s="61"/>
      <c r="T146" s="61"/>
      <c r="U146" s="61"/>
      <c r="V146" s="61"/>
      <c r="W146" s="61"/>
      <c r="X146" s="61"/>
      <c r="Y146" s="61"/>
      <c r="Z146" s="61"/>
      <c r="AA146" s="61"/>
      <c r="AB146" s="61"/>
      <c r="AC146" s="61"/>
      <c r="AD146" s="61"/>
      <c r="AE146" s="61"/>
      <c r="AF146" s="61"/>
      <c r="AG146" s="61"/>
      <c r="AH146" s="61"/>
      <c r="AI146" s="61"/>
    </row>
    <row r="147" spans="4:37" ht="9.9499999999999993" customHeight="1" x14ac:dyDescent="0.15"/>
    <row r="148" spans="4:37" ht="15" customHeight="1" x14ac:dyDescent="0.15">
      <c r="D148" s="6" t="s">
        <v>113</v>
      </c>
      <c r="E148" s="6" t="s">
        <v>114</v>
      </c>
      <c r="F148" s="6" t="s">
        <v>643</v>
      </c>
      <c r="M148" s="8" t="s">
        <v>119</v>
      </c>
      <c r="N148" s="65"/>
      <c r="O148" s="65"/>
      <c r="P148" s="65"/>
      <c r="Q148" s="65"/>
      <c r="R148" s="8" t="s">
        <v>120</v>
      </c>
      <c r="S148" s="6" t="s">
        <v>124</v>
      </c>
      <c r="X148" s="8" t="s">
        <v>119</v>
      </c>
      <c r="Y148" s="65"/>
      <c r="Z148" s="65"/>
      <c r="AA148" s="65"/>
      <c r="AB148" s="65"/>
      <c r="AC148" s="8" t="s">
        <v>120</v>
      </c>
      <c r="AG148" s="11" t="s">
        <v>125</v>
      </c>
      <c r="AH148" s="67"/>
      <c r="AI148" s="67"/>
      <c r="AJ148" s="67"/>
      <c r="AK148" s="8" t="s">
        <v>122</v>
      </c>
    </row>
    <row r="149" spans="4:37" ht="15" customHeight="1" x14ac:dyDescent="0.15">
      <c r="D149" s="6" t="s">
        <v>113</v>
      </c>
      <c r="E149" s="6" t="s">
        <v>115</v>
      </c>
      <c r="F149" s="6" t="s">
        <v>640</v>
      </c>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row>
    <row r="150" spans="4:37" ht="15" customHeight="1" x14ac:dyDescent="0.15">
      <c r="D150" s="6" t="s">
        <v>113</v>
      </c>
      <c r="E150" s="6" t="s">
        <v>116</v>
      </c>
      <c r="F150" s="6" t="s">
        <v>644</v>
      </c>
      <c r="M150" s="8" t="s">
        <v>119</v>
      </c>
      <c r="N150" s="65"/>
      <c r="O150" s="65"/>
      <c r="P150" s="65"/>
      <c r="Q150" s="65"/>
      <c r="R150" s="8" t="s">
        <v>120</v>
      </c>
      <c r="S150" s="6" t="s">
        <v>121</v>
      </c>
      <c r="X150" s="8" t="s">
        <v>119</v>
      </c>
      <c r="Y150" s="65"/>
      <c r="Z150" s="65"/>
      <c r="AA150" s="65"/>
      <c r="AB150" s="65"/>
      <c r="AC150" s="8" t="s">
        <v>120</v>
      </c>
      <c r="AG150" s="11" t="s">
        <v>123</v>
      </c>
      <c r="AH150" s="67"/>
      <c r="AI150" s="67"/>
      <c r="AJ150" s="67"/>
      <c r="AK150" s="8" t="s">
        <v>122</v>
      </c>
    </row>
    <row r="151" spans="4:37" ht="15" customHeight="1" x14ac:dyDescent="0.15">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row>
    <row r="152" spans="4:37" ht="15" customHeight="1" x14ac:dyDescent="0.15">
      <c r="D152" s="6" t="s">
        <v>113</v>
      </c>
      <c r="E152" s="6" t="s">
        <v>564</v>
      </c>
      <c r="F152" s="6" t="s">
        <v>641</v>
      </c>
      <c r="M152" s="26" t="s">
        <v>554</v>
      </c>
      <c r="N152" s="66"/>
      <c r="O152" s="66"/>
      <c r="P152" s="66"/>
      <c r="Q152" s="66"/>
      <c r="R152" s="66"/>
      <c r="S152" s="27"/>
    </row>
    <row r="153" spans="4:37" ht="15" customHeight="1" x14ac:dyDescent="0.15">
      <c r="D153" s="6" t="s">
        <v>113</v>
      </c>
      <c r="E153" s="6" t="s">
        <v>117</v>
      </c>
      <c r="F153" s="6" t="s">
        <v>645</v>
      </c>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row>
    <row r="154" spans="4:37" ht="15" customHeight="1" x14ac:dyDescent="0.15">
      <c r="D154" s="6" t="s">
        <v>113</v>
      </c>
      <c r="E154" s="6" t="s">
        <v>118</v>
      </c>
      <c r="F154" s="6" t="s">
        <v>646</v>
      </c>
      <c r="M154" s="66"/>
      <c r="N154" s="66"/>
      <c r="O154" s="66"/>
      <c r="P154" s="66"/>
      <c r="Q154" s="66"/>
      <c r="R154" s="66"/>
      <c r="S154" s="27"/>
      <c r="T154" s="8"/>
      <c r="U154" s="29"/>
      <c r="V154" s="29"/>
      <c r="W154" s="29"/>
    </row>
    <row r="155" spans="4:37" ht="15" customHeight="1" x14ac:dyDescent="0.15">
      <c r="D155" s="6" t="s">
        <v>113</v>
      </c>
      <c r="E155" s="6" t="s">
        <v>126</v>
      </c>
      <c r="F155" s="6" t="s">
        <v>651</v>
      </c>
      <c r="P155" s="61"/>
      <c r="Q155" s="61"/>
      <c r="R155" s="61"/>
      <c r="S155" s="61"/>
      <c r="T155" s="61"/>
      <c r="U155" s="61"/>
      <c r="V155" s="61"/>
      <c r="W155" s="61"/>
      <c r="X155" s="61"/>
      <c r="Y155" s="61"/>
      <c r="Z155" s="61"/>
      <c r="AA155" s="61"/>
      <c r="AB155" s="61"/>
      <c r="AC155" s="61"/>
      <c r="AD155" s="61"/>
      <c r="AE155" s="61"/>
      <c r="AF155" s="61"/>
      <c r="AG155" s="61"/>
      <c r="AH155" s="61"/>
      <c r="AI155" s="61"/>
    </row>
    <row r="156" spans="4:37" ht="9.9499999999999993" customHeight="1" x14ac:dyDescent="0.15"/>
    <row r="157" spans="4:37" ht="15" customHeight="1" x14ac:dyDescent="0.15">
      <c r="D157" s="6" t="s">
        <v>113</v>
      </c>
      <c r="E157" s="6" t="s">
        <v>114</v>
      </c>
      <c r="F157" s="6" t="s">
        <v>643</v>
      </c>
      <c r="M157" s="8" t="s">
        <v>119</v>
      </c>
      <c r="N157" s="65"/>
      <c r="O157" s="65"/>
      <c r="P157" s="65"/>
      <c r="Q157" s="65"/>
      <c r="R157" s="8" t="s">
        <v>120</v>
      </c>
      <c r="S157" s="6" t="s">
        <v>124</v>
      </c>
      <c r="X157" s="8" t="s">
        <v>119</v>
      </c>
      <c r="Y157" s="65"/>
      <c r="Z157" s="65"/>
      <c r="AA157" s="65"/>
      <c r="AB157" s="65"/>
      <c r="AC157" s="8" t="s">
        <v>120</v>
      </c>
      <c r="AG157" s="11" t="s">
        <v>125</v>
      </c>
      <c r="AH157" s="67"/>
      <c r="AI157" s="67"/>
      <c r="AJ157" s="67"/>
      <c r="AK157" s="8" t="s">
        <v>122</v>
      </c>
    </row>
    <row r="158" spans="4:37" ht="15" customHeight="1" x14ac:dyDescent="0.15">
      <c r="D158" s="6" t="s">
        <v>113</v>
      </c>
      <c r="E158" s="6" t="s">
        <v>115</v>
      </c>
      <c r="F158" s="6" t="s">
        <v>640</v>
      </c>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row>
    <row r="159" spans="4:37" ht="15" customHeight="1" x14ac:dyDescent="0.15">
      <c r="D159" s="6" t="s">
        <v>113</v>
      </c>
      <c r="E159" s="6" t="s">
        <v>116</v>
      </c>
      <c r="F159" s="6" t="s">
        <v>644</v>
      </c>
      <c r="M159" s="8" t="s">
        <v>119</v>
      </c>
      <c r="N159" s="65"/>
      <c r="O159" s="65"/>
      <c r="P159" s="65"/>
      <c r="Q159" s="65"/>
      <c r="R159" s="8" t="s">
        <v>120</v>
      </c>
      <c r="S159" s="6" t="s">
        <v>121</v>
      </c>
      <c r="X159" s="8" t="s">
        <v>119</v>
      </c>
      <c r="Y159" s="65"/>
      <c r="Z159" s="65"/>
      <c r="AA159" s="65"/>
      <c r="AB159" s="65"/>
      <c r="AC159" s="8" t="s">
        <v>120</v>
      </c>
      <c r="AG159" s="11" t="s">
        <v>123</v>
      </c>
      <c r="AH159" s="67"/>
      <c r="AI159" s="67"/>
      <c r="AJ159" s="67"/>
      <c r="AK159" s="8" t="s">
        <v>122</v>
      </c>
    </row>
    <row r="160" spans="4:37" ht="15" customHeight="1" x14ac:dyDescent="0.15">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row>
    <row r="161" spans="2:37" ht="15" customHeight="1" x14ac:dyDescent="0.15">
      <c r="D161" s="6" t="s">
        <v>113</v>
      </c>
      <c r="E161" s="6" t="s">
        <v>562</v>
      </c>
      <c r="F161" s="6" t="s">
        <v>641</v>
      </c>
      <c r="M161" s="26" t="s">
        <v>554</v>
      </c>
      <c r="N161" s="66"/>
      <c r="O161" s="66"/>
      <c r="P161" s="66"/>
      <c r="Q161" s="66"/>
      <c r="R161" s="66"/>
      <c r="S161" s="27"/>
    </row>
    <row r="162" spans="2:37" ht="15" customHeight="1" x14ac:dyDescent="0.15">
      <c r="D162" s="6" t="s">
        <v>113</v>
      </c>
      <c r="E162" s="6" t="s">
        <v>117</v>
      </c>
      <c r="F162" s="6" t="s">
        <v>645</v>
      </c>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row>
    <row r="163" spans="2:37" ht="15" customHeight="1" x14ac:dyDescent="0.15">
      <c r="D163" s="6" t="s">
        <v>113</v>
      </c>
      <c r="E163" s="6" t="s">
        <v>118</v>
      </c>
      <c r="F163" s="6" t="s">
        <v>646</v>
      </c>
      <c r="M163" s="66"/>
      <c r="N163" s="66"/>
      <c r="O163" s="66"/>
      <c r="P163" s="66"/>
      <c r="Q163" s="66"/>
      <c r="R163" s="66"/>
      <c r="S163" s="27"/>
      <c r="T163" s="8"/>
      <c r="U163" s="29"/>
      <c r="V163" s="29"/>
      <c r="W163" s="29"/>
    </row>
    <row r="164" spans="2:37" ht="15" customHeight="1" x14ac:dyDescent="0.15">
      <c r="B164" s="9"/>
      <c r="C164" s="9"/>
      <c r="D164" s="9" t="s">
        <v>113</v>
      </c>
      <c r="E164" s="9" t="s">
        <v>126</v>
      </c>
      <c r="F164" s="9" t="s">
        <v>651</v>
      </c>
      <c r="G164" s="9"/>
      <c r="H164" s="9"/>
      <c r="I164" s="9"/>
      <c r="J164" s="9"/>
      <c r="K164" s="9"/>
      <c r="L164" s="9"/>
      <c r="M164" s="9"/>
      <c r="N164" s="9"/>
      <c r="O164" s="9"/>
      <c r="P164" s="62"/>
      <c r="Q164" s="62"/>
      <c r="R164" s="62"/>
      <c r="S164" s="62"/>
      <c r="T164" s="62"/>
      <c r="U164" s="62"/>
      <c r="V164" s="62"/>
      <c r="W164" s="62"/>
      <c r="X164" s="62"/>
      <c r="Y164" s="62"/>
      <c r="Z164" s="62"/>
      <c r="AA164" s="62"/>
      <c r="AB164" s="62"/>
      <c r="AC164" s="62"/>
      <c r="AD164" s="62"/>
      <c r="AE164" s="62"/>
      <c r="AF164" s="62"/>
      <c r="AG164" s="62"/>
      <c r="AH164" s="62"/>
      <c r="AI164" s="62"/>
      <c r="AJ164" s="9"/>
      <c r="AK164" s="9"/>
    </row>
    <row r="165" spans="2:37" ht="15" customHeight="1" x14ac:dyDescent="0.15">
      <c r="B165" s="6" t="s">
        <v>637</v>
      </c>
    </row>
    <row r="166" spans="2:37" ht="15" customHeight="1" x14ac:dyDescent="0.15">
      <c r="D166" s="6" t="s">
        <v>113</v>
      </c>
      <c r="E166" s="6" t="s">
        <v>114</v>
      </c>
      <c r="F166" s="6" t="s">
        <v>640</v>
      </c>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row>
    <row r="167" spans="2:37" ht="15" customHeight="1" x14ac:dyDescent="0.15">
      <c r="D167" s="6" t="s">
        <v>113</v>
      </c>
      <c r="E167" s="6" t="s">
        <v>115</v>
      </c>
      <c r="F167" s="6" t="s">
        <v>652</v>
      </c>
      <c r="M167" s="6" t="s">
        <v>413</v>
      </c>
      <c r="R167" s="8" t="s">
        <v>119</v>
      </c>
      <c r="S167" s="65"/>
      <c r="T167" s="65"/>
      <c r="U167" s="65"/>
      <c r="V167" s="65"/>
      <c r="W167" s="65"/>
      <c r="X167" s="65"/>
      <c r="Y167" s="8" t="s">
        <v>120</v>
      </c>
      <c r="Z167" s="11" t="s">
        <v>414</v>
      </c>
      <c r="AA167" s="67"/>
      <c r="AB167" s="67"/>
      <c r="AC167" s="67"/>
      <c r="AD167" s="67"/>
      <c r="AE167" s="67"/>
      <c r="AF167" s="67"/>
      <c r="AG167" s="8" t="s">
        <v>122</v>
      </c>
    </row>
    <row r="168" spans="2:37" ht="15" customHeight="1" x14ac:dyDescent="0.15">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row>
    <row r="169" spans="2:37" ht="15" customHeight="1" x14ac:dyDescent="0.15">
      <c r="D169" s="6" t="s">
        <v>113</v>
      </c>
      <c r="E169" s="6" t="s">
        <v>565</v>
      </c>
      <c r="F169" s="6" t="s">
        <v>641</v>
      </c>
      <c r="M169" s="26" t="s">
        <v>554</v>
      </c>
      <c r="N169" s="66"/>
      <c r="O169" s="66"/>
      <c r="P169" s="66"/>
      <c r="Q169" s="66"/>
      <c r="R169" s="66"/>
      <c r="S169" s="27"/>
    </row>
    <row r="170" spans="2:37" ht="15" customHeight="1" x14ac:dyDescent="0.15">
      <c r="D170" s="6" t="s">
        <v>113</v>
      </c>
      <c r="E170" s="6" t="s">
        <v>566</v>
      </c>
      <c r="F170" s="6" t="s">
        <v>645</v>
      </c>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row>
    <row r="171" spans="2:37" ht="15" customHeight="1" x14ac:dyDescent="0.15">
      <c r="B171" s="9"/>
      <c r="C171" s="9"/>
      <c r="D171" s="9" t="s">
        <v>113</v>
      </c>
      <c r="E171" s="9" t="s">
        <v>567</v>
      </c>
      <c r="F171" s="9" t="s">
        <v>646</v>
      </c>
      <c r="G171" s="9"/>
      <c r="H171" s="9"/>
      <c r="I171" s="9"/>
      <c r="J171" s="9"/>
      <c r="K171" s="9"/>
      <c r="L171" s="9"/>
      <c r="M171" s="64"/>
      <c r="N171" s="64"/>
      <c r="O171" s="64"/>
      <c r="P171" s="64"/>
      <c r="Q171" s="64"/>
      <c r="R171" s="64"/>
      <c r="S171" s="23"/>
      <c r="T171" s="10"/>
      <c r="U171" s="28"/>
      <c r="V171" s="28"/>
      <c r="W171" s="28"/>
      <c r="X171" s="9"/>
      <c r="Y171" s="9"/>
      <c r="Z171" s="9"/>
      <c r="AA171" s="9"/>
      <c r="AB171" s="9"/>
      <c r="AC171" s="9"/>
      <c r="AD171" s="9"/>
      <c r="AE171" s="9"/>
      <c r="AF171" s="9"/>
      <c r="AG171" s="9"/>
      <c r="AH171" s="9"/>
      <c r="AI171" s="9"/>
      <c r="AJ171" s="9"/>
      <c r="AK171" s="9"/>
    </row>
    <row r="172" spans="2:37" ht="15" hidden="1" customHeight="1" x14ac:dyDescent="0.15">
      <c r="B172" s="6" t="s">
        <v>702</v>
      </c>
    </row>
    <row r="173" spans="2:37" ht="15" hidden="1" customHeight="1" x14ac:dyDescent="0.15">
      <c r="E173" s="14" t="s">
        <v>143</v>
      </c>
      <c r="F173" s="6" t="s">
        <v>415</v>
      </c>
      <c r="M173" s="8" t="s">
        <v>119</v>
      </c>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8" t="s">
        <v>120</v>
      </c>
    </row>
    <row r="174" spans="2:37" ht="15" hidden="1" customHeight="1" x14ac:dyDescent="0.15">
      <c r="E174" s="14" t="s">
        <v>143</v>
      </c>
      <c r="F174" s="6" t="s">
        <v>416</v>
      </c>
      <c r="M174" s="8" t="s">
        <v>119</v>
      </c>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8" t="s">
        <v>120</v>
      </c>
    </row>
    <row r="175" spans="2:37" ht="15" hidden="1" customHeight="1" x14ac:dyDescent="0.15">
      <c r="B175" s="9"/>
      <c r="C175" s="9"/>
      <c r="D175" s="9"/>
      <c r="E175" s="5" t="s">
        <v>143</v>
      </c>
      <c r="F175" s="9" t="s">
        <v>417</v>
      </c>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2:37" ht="15" hidden="1" customHeight="1" x14ac:dyDescent="0.15">
      <c r="B176" s="6" t="s">
        <v>703</v>
      </c>
    </row>
    <row r="177" spans="2:37" ht="15" hidden="1" customHeight="1" x14ac:dyDescent="0.15">
      <c r="E177" s="14" t="s">
        <v>143</v>
      </c>
      <c r="F177" s="6" t="s">
        <v>446</v>
      </c>
      <c r="M177" s="8" t="s">
        <v>119</v>
      </c>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8" t="s">
        <v>120</v>
      </c>
    </row>
    <row r="178" spans="2:37" ht="15" hidden="1" customHeight="1" x14ac:dyDescent="0.15">
      <c r="E178" s="14" t="s">
        <v>143</v>
      </c>
      <c r="F178" s="6" t="s">
        <v>447</v>
      </c>
      <c r="M178" s="8" t="s">
        <v>119</v>
      </c>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8" t="s">
        <v>120</v>
      </c>
    </row>
    <row r="179" spans="2:37" ht="15" hidden="1" customHeight="1" x14ac:dyDescent="0.15">
      <c r="B179" s="9"/>
      <c r="C179" s="9"/>
      <c r="D179" s="9"/>
      <c r="E179" s="5" t="s">
        <v>143</v>
      </c>
      <c r="F179" s="9" t="s">
        <v>448</v>
      </c>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2:37" ht="15" customHeight="1" x14ac:dyDescent="0.15">
      <c r="B180" s="6" t="s">
        <v>638</v>
      </c>
      <c r="M180" s="63"/>
      <c r="N180" s="63"/>
      <c r="O180" s="63"/>
      <c r="P180" s="63"/>
      <c r="Q180" s="63"/>
      <c r="R180" s="63"/>
      <c r="S180" s="63"/>
      <c r="T180" s="63"/>
      <c r="U180" s="63"/>
      <c r="V180" s="63"/>
      <c r="W180" s="63"/>
      <c r="X180" s="63"/>
      <c r="Y180" s="63"/>
      <c r="Z180" s="63"/>
      <c r="AA180" s="63"/>
      <c r="AB180" s="12" t="s">
        <v>449</v>
      </c>
      <c r="AC180" s="13"/>
      <c r="AD180" s="13"/>
      <c r="AE180" s="13"/>
      <c r="AF180" s="13"/>
      <c r="AG180" s="13"/>
      <c r="AH180" s="13"/>
    </row>
    <row r="181" spans="2:37" ht="15" customHeight="1" x14ac:dyDescent="0.15">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ht="15" customHeight="1" x14ac:dyDescent="0.15">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row>
    <row r="183" spans="2:37" ht="15" customHeight="1" x14ac:dyDescent="0.15">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row>
    <row r="184" spans="2:37" ht="15" customHeight="1" x14ac:dyDescent="0.15">
      <c r="B184" s="9"/>
      <c r="C184" s="9"/>
      <c r="D184" s="9"/>
      <c r="E184" s="9"/>
      <c r="F184" s="9"/>
      <c r="G184" s="9"/>
      <c r="H184" s="9"/>
      <c r="I184" s="9"/>
      <c r="J184" s="9"/>
      <c r="K184" s="9"/>
      <c r="L184" s="9"/>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row>
  </sheetData>
  <mergeCells count="203">
    <mergeCell ref="N29:Q29"/>
    <mergeCell ref="Y29:AB29"/>
    <mergeCell ref="AH29:AJ29"/>
    <mergeCell ref="M28:AK28"/>
    <mergeCell ref="N31:R31"/>
    <mergeCell ref="M33:R33"/>
    <mergeCell ref="N5:O7"/>
    <mergeCell ref="AA6:AK6"/>
    <mergeCell ref="AA7:AK7"/>
    <mergeCell ref="P5:Z5"/>
    <mergeCell ref="P6:Z7"/>
    <mergeCell ref="AA5:AK5"/>
    <mergeCell ref="M21:AK21"/>
    <mergeCell ref="M19:AK19"/>
    <mergeCell ref="N27:Q27"/>
    <mergeCell ref="Y27:AB27"/>
    <mergeCell ref="AH27:AJ27"/>
    <mergeCell ref="B9:AK9"/>
    <mergeCell ref="M12:AK12"/>
    <mergeCell ref="M15:AK15"/>
    <mergeCell ref="M23:AK23"/>
    <mergeCell ref="N22:R22"/>
    <mergeCell ref="M24:R24"/>
    <mergeCell ref="M13:AK13"/>
    <mergeCell ref="N18:Q18"/>
    <mergeCell ref="Y18:AB18"/>
    <mergeCell ref="AH18:AJ18"/>
    <mergeCell ref="N20:Q20"/>
    <mergeCell ref="Y20:AB20"/>
    <mergeCell ref="AH20:AJ20"/>
    <mergeCell ref="M30:AK30"/>
    <mergeCell ref="M49:AK49"/>
    <mergeCell ref="M47:AK47"/>
    <mergeCell ref="N48:Q48"/>
    <mergeCell ref="Y48:AB48"/>
    <mergeCell ref="AH48:AJ48"/>
    <mergeCell ref="Y46:AB46"/>
    <mergeCell ref="AH37:AJ37"/>
    <mergeCell ref="N39:Q39"/>
    <mergeCell ref="Y39:AB39"/>
    <mergeCell ref="P44:T44"/>
    <mergeCell ref="U44:Y44"/>
    <mergeCell ref="Z44:AD44"/>
    <mergeCell ref="AE44:AI44"/>
    <mergeCell ref="N46:Q46"/>
    <mergeCell ref="AH46:AJ46"/>
    <mergeCell ref="AH39:AJ39"/>
    <mergeCell ref="M40:AK40"/>
    <mergeCell ref="M32:AK32"/>
    <mergeCell ref="P34:T34"/>
    <mergeCell ref="U34:Y34"/>
    <mergeCell ref="Z34:AD34"/>
    <mergeCell ref="Z62:AD62"/>
    <mergeCell ref="AE62:AI62"/>
    <mergeCell ref="M79:AK79"/>
    <mergeCell ref="M87:AK87"/>
    <mergeCell ref="P62:T62"/>
    <mergeCell ref="U62:Y62"/>
    <mergeCell ref="M69:AK69"/>
    <mergeCell ref="M73:AK73"/>
    <mergeCell ref="M52:R52"/>
    <mergeCell ref="N59:R59"/>
    <mergeCell ref="M61:R61"/>
    <mergeCell ref="M51:AK51"/>
    <mergeCell ref="Y55:AB55"/>
    <mergeCell ref="AH55:AJ55"/>
    <mergeCell ref="U53:Y53"/>
    <mergeCell ref="AE34:AI34"/>
    <mergeCell ref="Y37:AB37"/>
    <mergeCell ref="M60:AK60"/>
    <mergeCell ref="M56:AK56"/>
    <mergeCell ref="N57:Q57"/>
    <mergeCell ref="N41:R41"/>
    <mergeCell ref="M43:R43"/>
    <mergeCell ref="M94:AK94"/>
    <mergeCell ref="U74:Y74"/>
    <mergeCell ref="U78:Y78"/>
    <mergeCell ref="U80:Y80"/>
    <mergeCell ref="U82:Y82"/>
    <mergeCell ref="U86:Y86"/>
    <mergeCell ref="M85:AK85"/>
    <mergeCell ref="M81:AK81"/>
    <mergeCell ref="M77:AK77"/>
    <mergeCell ref="U90:Y90"/>
    <mergeCell ref="U88:Y88"/>
    <mergeCell ref="M38:AK38"/>
    <mergeCell ref="N37:Q37"/>
    <mergeCell ref="N14:R14"/>
    <mergeCell ref="N112:R112"/>
    <mergeCell ref="M114:R114"/>
    <mergeCell ref="N120:R120"/>
    <mergeCell ref="M122:R122"/>
    <mergeCell ref="N95:R95"/>
    <mergeCell ref="M103:AK103"/>
    <mergeCell ref="M105:AK105"/>
    <mergeCell ref="M107:AK107"/>
    <mergeCell ref="O108:AK108"/>
    <mergeCell ref="U70:Y70"/>
    <mergeCell ref="M98:AK98"/>
    <mergeCell ref="O99:AK99"/>
    <mergeCell ref="M102:AK102"/>
    <mergeCell ref="M97:R97"/>
    <mergeCell ref="M96:AK96"/>
    <mergeCell ref="N104:R104"/>
    <mergeCell ref="M106:R106"/>
    <mergeCell ref="M89:AK89"/>
    <mergeCell ref="M93:AK93"/>
    <mergeCell ref="M58:AK58"/>
    <mergeCell ref="N55:Q55"/>
    <mergeCell ref="Y131:AB131"/>
    <mergeCell ref="Y57:AB57"/>
    <mergeCell ref="AH57:AJ57"/>
    <mergeCell ref="P53:T53"/>
    <mergeCell ref="Z53:AD53"/>
    <mergeCell ref="AE53:AI53"/>
    <mergeCell ref="N50:R50"/>
    <mergeCell ref="M42:AK42"/>
    <mergeCell ref="M121:AK121"/>
    <mergeCell ref="M123:AK123"/>
    <mergeCell ref="M110:AK110"/>
    <mergeCell ref="N129:Q129"/>
    <mergeCell ref="Y129:AB129"/>
    <mergeCell ref="AH129:AJ129"/>
    <mergeCell ref="M113:AK113"/>
    <mergeCell ref="M115:AK115"/>
    <mergeCell ref="M130:AK130"/>
    <mergeCell ref="O116:AK116"/>
    <mergeCell ref="M119:AK119"/>
    <mergeCell ref="M111:AK111"/>
    <mergeCell ref="M118:AK118"/>
    <mergeCell ref="AH131:AJ131"/>
    <mergeCell ref="M132:AK132"/>
    <mergeCell ref="N133:R133"/>
    <mergeCell ref="M135:R135"/>
    <mergeCell ref="O124:AK124"/>
    <mergeCell ref="N148:Q148"/>
    <mergeCell ref="Y148:AB148"/>
    <mergeCell ref="AH148:AJ148"/>
    <mergeCell ref="AH141:AJ141"/>
    <mergeCell ref="P146:T146"/>
    <mergeCell ref="U146:Y146"/>
    <mergeCell ref="Z146:AD146"/>
    <mergeCell ref="AE146:AI146"/>
    <mergeCell ref="N143:R143"/>
    <mergeCell ref="M145:R145"/>
    <mergeCell ref="AH139:AJ139"/>
    <mergeCell ref="M140:AK140"/>
    <mergeCell ref="M142:AK142"/>
    <mergeCell ref="M144:AK144"/>
    <mergeCell ref="P136:T136"/>
    <mergeCell ref="U136:Y136"/>
    <mergeCell ref="Z136:AD136"/>
    <mergeCell ref="AE136:AI136"/>
    <mergeCell ref="M134:AK134"/>
    <mergeCell ref="N131:Q131"/>
    <mergeCell ref="P155:T155"/>
    <mergeCell ref="U155:Y155"/>
    <mergeCell ref="Z155:AD155"/>
    <mergeCell ref="AE155:AI155"/>
    <mergeCell ref="M154:R154"/>
    <mergeCell ref="N141:Q141"/>
    <mergeCell ref="Y141:AB141"/>
    <mergeCell ref="Y139:AB139"/>
    <mergeCell ref="N157:Q157"/>
    <mergeCell ref="Y157:AB157"/>
    <mergeCell ref="AH157:AJ157"/>
    <mergeCell ref="M149:AK149"/>
    <mergeCell ref="N150:Q150"/>
    <mergeCell ref="Y150:AB150"/>
    <mergeCell ref="AH150:AJ150"/>
    <mergeCell ref="N152:R152"/>
    <mergeCell ref="M151:AK151"/>
    <mergeCell ref="M153:AK153"/>
    <mergeCell ref="N139:Q139"/>
    <mergeCell ref="P164:T164"/>
    <mergeCell ref="U164:Y164"/>
    <mergeCell ref="Z164:AD164"/>
    <mergeCell ref="AE164:AI164"/>
    <mergeCell ref="M166:AK166"/>
    <mergeCell ref="S167:X167"/>
    <mergeCell ref="M170:AK170"/>
    <mergeCell ref="N169:R169"/>
    <mergeCell ref="M158:AK158"/>
    <mergeCell ref="N159:Q159"/>
    <mergeCell ref="Y159:AB159"/>
    <mergeCell ref="AH159:AJ159"/>
    <mergeCell ref="M160:AK160"/>
    <mergeCell ref="M162:AK162"/>
    <mergeCell ref="N161:R161"/>
    <mergeCell ref="M163:R163"/>
    <mergeCell ref="M168:AK168"/>
    <mergeCell ref="AA167:AC167"/>
    <mergeCell ref="AD167:AF167"/>
    <mergeCell ref="M183:AK183"/>
    <mergeCell ref="M184:AK184"/>
    <mergeCell ref="M180:AA180"/>
    <mergeCell ref="N173:AJ173"/>
    <mergeCell ref="N174:AJ174"/>
    <mergeCell ref="M181:AK181"/>
    <mergeCell ref="M182:AK182"/>
    <mergeCell ref="N177:AJ177"/>
    <mergeCell ref="M171:R171"/>
    <mergeCell ref="N178:AJ178"/>
  </mergeCells>
  <phoneticPr fontId="20"/>
  <dataValidations count="9">
    <dataValidation type="list" allowBlank="1" showInputMessage="1" showErrorMessage="1" sqref="E177:E179 E173:E175" xr:uid="{00000000-0002-0000-0100-000000000000}">
      <formula1>選択</formula1>
    </dataValidation>
    <dataValidation type="list" allowBlank="1" showInputMessage="1" prompt="選択" sqref="S167:X167 Y18:AB18 Y148:AB148 Y27:AB27 Y37:AB37 Y46:AB46 Y129:AB129 Y55:AB55 Y139:AB139 Y157:AB157" xr:uid="{00000000-0002-0000-0100-000001000000}">
      <formula1>登録</formula1>
    </dataValidation>
    <dataValidation type="list" allowBlank="1" showInputMessage="1" sqref="M168:AK168" xr:uid="{00000000-0002-0000-0100-000002000000}">
      <formula1>未定</formula1>
    </dataValidation>
    <dataValidation type="list" allowBlank="1" showInputMessage="1" prompt="選択" sqref="N18:Q18 N20:Q20 N148:Q148 N150:Q150 N27:Q27 N29:Q29 N37:Q37 N39:Q39 N46:Q46 N48:Q48 N129:Q129 N131:Q131 N55:Q55 N57:Q57 N139:Q139 N141:Q141 N157:Q157 N159:Q159" xr:uid="{00000000-0002-0000-0100-000003000000}">
      <formula1>建築士</formula1>
    </dataValidation>
    <dataValidation type="list" allowBlank="1" showInputMessage="1" prompt="選択" sqref="Y20:AB20 Y150:AB150 Y29:AB29 Y39:AB39 Y48:AB48 Y131:AB131 Y57:AB57 Y141:AB141 Y159:AB159" xr:uid="{00000000-0002-0000-0100-000004000000}">
      <formula1>都道府県</formula1>
    </dataValidation>
    <dataValidation type="list" allowBlank="1" showInputMessage="1" prompt="選択" sqref="P34:AI34 P155:AI155 P44:AI44 P53:AI53 P136:AI136 P62:AI62 P146:AI146 P164:AI164" xr:uid="{00000000-0002-0000-0100-000005000000}">
      <formula1>設計図書</formula1>
    </dataValidation>
    <dataValidation type="list" allowBlank="1" showInputMessage="1" sqref="O99:AK99 O116:AK116 O108:AK108 O124:AK124" xr:uid="{00000000-0002-0000-0100-000006000000}">
      <formula1>意見を聴いた設計図書</formula1>
    </dataValidation>
    <dataValidation type="list" allowBlank="1" showInputMessage="1" showErrorMessage="1" prompt="選択" sqref="D68 D72 D76 D84" xr:uid="{00000000-0002-0000-0100-000007000000}">
      <formula1>選択</formula1>
    </dataValidation>
    <dataValidation type="list" allowBlank="1" showInputMessage="1" prompt="選択" sqref="N173:AJ174" xr:uid="{00000000-0002-0000-0100-000008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rowBreaks count="2" manualBreakCount="2">
    <brk id="64" max="37" man="1"/>
    <brk id="125" max="3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BU21"/>
  <sheetViews>
    <sheetView view="pageBreakPreview" zoomScaleNormal="100" zoomScaleSheetLayoutView="100" workbookViewId="0">
      <selection activeCell="BG11" sqref="BG11"/>
    </sheetView>
  </sheetViews>
  <sheetFormatPr defaultColWidth="2.5" defaultRowHeight="15" customHeight="1" x14ac:dyDescent="0.15"/>
  <cols>
    <col min="1" max="73" width="2.5" style="6" customWidth="1"/>
    <col min="74" max="16384" width="2.5" style="7"/>
  </cols>
  <sheetData>
    <row r="2" spans="2:37" ht="15" customHeight="1" x14ac:dyDescent="0.15">
      <c r="B2" s="87" t="s">
        <v>538</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2:37" ht="15" customHeight="1" x14ac:dyDescent="0.15">
      <c r="B3" s="9" t="s">
        <v>450</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2:37" ht="15" customHeight="1" x14ac:dyDescent="0.15">
      <c r="B4" s="6" t="s">
        <v>632</v>
      </c>
    </row>
    <row r="5" spans="2:37" ht="15" customHeight="1" x14ac:dyDescent="0.15">
      <c r="D5" s="6" t="s">
        <v>113</v>
      </c>
      <c r="E5" s="6" t="s">
        <v>114</v>
      </c>
      <c r="F5" s="6" t="s">
        <v>639</v>
      </c>
      <c r="M5" s="61"/>
      <c r="N5" s="61"/>
      <c r="O5" s="61"/>
      <c r="P5" s="61"/>
      <c r="Q5" s="61"/>
      <c r="R5" s="61"/>
      <c r="S5" s="61"/>
      <c r="T5" s="61"/>
      <c r="U5" s="61"/>
      <c r="V5" s="61"/>
      <c r="W5" s="61"/>
      <c r="X5" s="61"/>
      <c r="Y5" s="61"/>
      <c r="Z5" s="61"/>
      <c r="AA5" s="61"/>
      <c r="AB5" s="61"/>
      <c r="AC5" s="61"/>
      <c r="AD5" s="61"/>
      <c r="AE5" s="61"/>
      <c r="AF5" s="61"/>
      <c r="AG5" s="61"/>
      <c r="AH5" s="61"/>
      <c r="AI5" s="61"/>
      <c r="AJ5" s="61"/>
      <c r="AK5" s="61"/>
    </row>
    <row r="6" spans="2:37" ht="15" customHeight="1" x14ac:dyDescent="0.15">
      <c r="D6" s="6" t="s">
        <v>113</v>
      </c>
      <c r="E6" s="6" t="s">
        <v>115</v>
      </c>
      <c r="F6" s="6" t="s">
        <v>640</v>
      </c>
      <c r="M6" s="61"/>
      <c r="N6" s="61"/>
      <c r="O6" s="61"/>
      <c r="P6" s="61"/>
      <c r="Q6" s="61"/>
      <c r="R6" s="61"/>
      <c r="S6" s="61"/>
      <c r="T6" s="61"/>
      <c r="U6" s="61"/>
      <c r="V6" s="61"/>
      <c r="W6" s="61"/>
      <c r="X6" s="61"/>
      <c r="Y6" s="61"/>
      <c r="Z6" s="61"/>
      <c r="AA6" s="61"/>
      <c r="AB6" s="61"/>
      <c r="AC6" s="61"/>
      <c r="AD6" s="61"/>
      <c r="AE6" s="61"/>
      <c r="AF6" s="61"/>
      <c r="AG6" s="61"/>
      <c r="AH6" s="61"/>
      <c r="AI6" s="61"/>
      <c r="AJ6" s="61"/>
      <c r="AK6" s="61"/>
    </row>
    <row r="7" spans="2:37" ht="15" customHeight="1" x14ac:dyDescent="0.15">
      <c r="D7" s="6" t="s">
        <v>113</v>
      </c>
      <c r="E7" s="6" t="s">
        <v>116</v>
      </c>
      <c r="F7" s="6" t="s">
        <v>641</v>
      </c>
      <c r="M7" s="26" t="s">
        <v>554</v>
      </c>
      <c r="N7" s="61"/>
      <c r="O7" s="61"/>
      <c r="P7" s="61"/>
      <c r="Q7" s="61"/>
      <c r="R7" s="61"/>
      <c r="S7" s="27"/>
    </row>
    <row r="8" spans="2:37" ht="15" customHeight="1" x14ac:dyDescent="0.15">
      <c r="D8" s="6" t="s">
        <v>113</v>
      </c>
      <c r="E8" s="6" t="s">
        <v>562</v>
      </c>
      <c r="F8" s="6" t="s">
        <v>642</v>
      </c>
      <c r="M8" s="61"/>
      <c r="N8" s="61"/>
      <c r="O8" s="61"/>
      <c r="P8" s="61"/>
      <c r="Q8" s="61"/>
      <c r="R8" s="61"/>
      <c r="S8" s="61"/>
      <c r="T8" s="61"/>
      <c r="U8" s="61"/>
      <c r="V8" s="61"/>
      <c r="W8" s="61"/>
      <c r="X8" s="61"/>
      <c r="Y8" s="61"/>
      <c r="Z8" s="61"/>
      <c r="AA8" s="61"/>
      <c r="AB8" s="61"/>
      <c r="AC8" s="61"/>
      <c r="AD8" s="61"/>
      <c r="AE8" s="61"/>
      <c r="AF8" s="61"/>
      <c r="AG8" s="61"/>
      <c r="AH8" s="61"/>
      <c r="AI8" s="61"/>
      <c r="AJ8" s="61"/>
      <c r="AK8" s="61"/>
    </row>
    <row r="9" spans="2:37" ht="15" customHeight="1" x14ac:dyDescent="0.15">
      <c r="B9" s="9"/>
      <c r="C9" s="9"/>
      <c r="D9" s="9"/>
      <c r="E9" s="9"/>
      <c r="F9" s="9"/>
      <c r="G9" s="9"/>
      <c r="H9" s="9"/>
      <c r="I9" s="9"/>
      <c r="J9" s="9"/>
      <c r="K9" s="9"/>
      <c r="L9" s="9"/>
      <c r="M9" s="23"/>
      <c r="N9" s="23"/>
      <c r="O9" s="23"/>
      <c r="P9" s="9"/>
      <c r="Q9" s="23"/>
      <c r="R9" s="23"/>
      <c r="S9" s="23"/>
      <c r="T9" s="9"/>
      <c r="U9" s="23"/>
      <c r="V9" s="23"/>
      <c r="W9" s="23"/>
      <c r="X9" s="9"/>
      <c r="Y9" s="9"/>
      <c r="Z9" s="9"/>
      <c r="AA9" s="9"/>
      <c r="AB9" s="9"/>
      <c r="AC9" s="9"/>
      <c r="AD9" s="9"/>
      <c r="AE9" s="9"/>
      <c r="AF9" s="9"/>
      <c r="AG9" s="9"/>
      <c r="AH9" s="9"/>
      <c r="AI9" s="9"/>
      <c r="AJ9" s="9"/>
      <c r="AK9" s="9"/>
    </row>
    <row r="10" spans="2:37" ht="15" customHeight="1" x14ac:dyDescent="0.15">
      <c r="B10" s="6" t="s">
        <v>632</v>
      </c>
    </row>
    <row r="11" spans="2:37" ht="15" customHeight="1" x14ac:dyDescent="0.15">
      <c r="D11" s="6" t="s">
        <v>113</v>
      </c>
      <c r="E11" s="6" t="s">
        <v>114</v>
      </c>
      <c r="F11" s="6" t="s">
        <v>639</v>
      </c>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pans="2:37" ht="15" customHeight="1" x14ac:dyDescent="0.15">
      <c r="D12" s="6" t="s">
        <v>113</v>
      </c>
      <c r="E12" s="6" t="s">
        <v>115</v>
      </c>
      <c r="F12" s="6" t="s">
        <v>640</v>
      </c>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7" ht="15" customHeight="1" x14ac:dyDescent="0.15">
      <c r="D13" s="6" t="s">
        <v>113</v>
      </c>
      <c r="E13" s="6" t="s">
        <v>116</v>
      </c>
      <c r="F13" s="6" t="s">
        <v>641</v>
      </c>
      <c r="M13" s="26" t="s">
        <v>554</v>
      </c>
      <c r="N13" s="61"/>
      <c r="O13" s="61"/>
      <c r="P13" s="61"/>
      <c r="Q13" s="61"/>
      <c r="R13" s="61"/>
      <c r="S13" s="27"/>
    </row>
    <row r="14" spans="2:37" ht="15" customHeight="1" x14ac:dyDescent="0.15">
      <c r="D14" s="6" t="s">
        <v>113</v>
      </c>
      <c r="E14" s="6" t="s">
        <v>562</v>
      </c>
      <c r="F14" s="6" t="s">
        <v>642</v>
      </c>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2:37" ht="15" customHeight="1" x14ac:dyDescent="0.15">
      <c r="B15" s="9"/>
      <c r="C15" s="9"/>
      <c r="D15" s="9"/>
      <c r="E15" s="9"/>
      <c r="F15" s="9"/>
      <c r="G15" s="9"/>
      <c r="H15" s="9"/>
      <c r="I15" s="9"/>
      <c r="J15" s="9"/>
      <c r="K15" s="9"/>
      <c r="L15" s="9"/>
      <c r="M15" s="23"/>
      <c r="N15" s="23"/>
      <c r="O15" s="23"/>
      <c r="P15" s="9"/>
      <c r="Q15" s="23"/>
      <c r="R15" s="23"/>
      <c r="S15" s="23"/>
      <c r="T15" s="9"/>
      <c r="U15" s="23"/>
      <c r="V15" s="23"/>
      <c r="W15" s="23"/>
      <c r="X15" s="9"/>
      <c r="Y15" s="9"/>
      <c r="Z15" s="9"/>
      <c r="AA15" s="9"/>
      <c r="AB15" s="9"/>
      <c r="AC15" s="9"/>
      <c r="AD15" s="9"/>
      <c r="AE15" s="9"/>
      <c r="AF15" s="9"/>
      <c r="AG15" s="9"/>
      <c r="AH15" s="9"/>
      <c r="AI15" s="9"/>
      <c r="AJ15" s="9"/>
      <c r="AK15" s="9"/>
    </row>
    <row r="16" spans="2:37" ht="15" customHeight="1" x14ac:dyDescent="0.15">
      <c r="B16" s="6" t="s">
        <v>632</v>
      </c>
    </row>
    <row r="17" spans="2:37" ht="15" customHeight="1" x14ac:dyDescent="0.15">
      <c r="D17" s="6" t="s">
        <v>113</v>
      </c>
      <c r="E17" s="6" t="s">
        <v>114</v>
      </c>
      <c r="F17" s="6" t="s">
        <v>639</v>
      </c>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2:37" ht="15" customHeight="1" x14ac:dyDescent="0.15">
      <c r="D18" s="6" t="s">
        <v>113</v>
      </c>
      <c r="E18" s="6" t="s">
        <v>115</v>
      </c>
      <c r="F18" s="6" t="s">
        <v>640</v>
      </c>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pans="2:37" ht="15" customHeight="1" x14ac:dyDescent="0.15">
      <c r="D19" s="6" t="s">
        <v>113</v>
      </c>
      <c r="E19" s="6" t="s">
        <v>116</v>
      </c>
      <c r="F19" s="6" t="s">
        <v>641</v>
      </c>
      <c r="M19" s="26" t="s">
        <v>554</v>
      </c>
      <c r="N19" s="61"/>
      <c r="O19" s="61"/>
      <c r="P19" s="61"/>
      <c r="Q19" s="61"/>
      <c r="R19" s="61"/>
      <c r="S19" s="27"/>
    </row>
    <row r="20" spans="2:37" ht="15" customHeight="1" x14ac:dyDescent="0.15">
      <c r="D20" s="6" t="s">
        <v>113</v>
      </c>
      <c r="E20" s="6" t="s">
        <v>562</v>
      </c>
      <c r="F20" s="6" t="s">
        <v>642</v>
      </c>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2:37" ht="15" customHeight="1" x14ac:dyDescent="0.15">
      <c r="B21" s="9"/>
      <c r="C21" s="9"/>
      <c r="D21" s="9"/>
      <c r="E21" s="9"/>
      <c r="F21" s="9"/>
      <c r="G21" s="9"/>
      <c r="H21" s="9"/>
      <c r="I21" s="9"/>
      <c r="J21" s="9"/>
      <c r="K21" s="9"/>
      <c r="L21" s="9"/>
      <c r="M21" s="23"/>
      <c r="N21" s="23"/>
      <c r="O21" s="23"/>
      <c r="P21" s="9"/>
      <c r="Q21" s="23"/>
      <c r="R21" s="23"/>
      <c r="S21" s="23"/>
      <c r="T21" s="9"/>
      <c r="U21" s="23"/>
      <c r="V21" s="23"/>
      <c r="W21" s="23"/>
      <c r="X21" s="9"/>
      <c r="Y21" s="9"/>
      <c r="Z21" s="9"/>
      <c r="AA21" s="9"/>
      <c r="AB21" s="9"/>
      <c r="AC21" s="9"/>
      <c r="AD21" s="9"/>
      <c r="AE21" s="9"/>
      <c r="AF21" s="9"/>
      <c r="AG21" s="9"/>
      <c r="AH21" s="9"/>
      <c r="AI21" s="9"/>
      <c r="AJ21" s="9"/>
      <c r="AK21" s="9"/>
    </row>
  </sheetData>
  <mergeCells count="13">
    <mergeCell ref="M14:AK14"/>
    <mergeCell ref="M17:AK17"/>
    <mergeCell ref="M18:AK18"/>
    <mergeCell ref="M20:AK20"/>
    <mergeCell ref="B2:AK2"/>
    <mergeCell ref="M5:AK5"/>
    <mergeCell ref="M6:AK6"/>
    <mergeCell ref="M8:AK8"/>
    <mergeCell ref="M11:AK11"/>
    <mergeCell ref="M12:AK12"/>
    <mergeCell ref="N7:R7"/>
    <mergeCell ref="N13:R13"/>
    <mergeCell ref="N19:R19"/>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T80"/>
  <sheetViews>
    <sheetView view="pageBreakPreview" topLeftCell="A55" zoomScaleNormal="100" zoomScaleSheetLayoutView="100" workbookViewId="0">
      <selection activeCell="A75" sqref="A75"/>
    </sheetView>
  </sheetViews>
  <sheetFormatPr defaultColWidth="2.5" defaultRowHeight="15" customHeight="1" x14ac:dyDescent="0.15"/>
  <cols>
    <col min="1" max="72" width="2.5" style="6" customWidth="1"/>
    <col min="73" max="16384" width="2.5" style="7"/>
  </cols>
  <sheetData>
    <row r="2" spans="2:37" ht="15" customHeight="1" x14ac:dyDescent="0.15">
      <c r="B2" s="112" t="s">
        <v>539</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2:37" ht="15" customHeight="1" x14ac:dyDescent="0.15">
      <c r="B3" s="9" t="s">
        <v>463</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2:37" ht="15" customHeight="1" x14ac:dyDescent="0.15">
      <c r="B4" s="30" t="s">
        <v>576</v>
      </c>
      <c r="C4" s="30"/>
      <c r="D4" s="30"/>
      <c r="E4" s="30"/>
      <c r="F4" s="30"/>
      <c r="G4" s="30"/>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row>
    <row r="5" spans="2:37" ht="15" customHeight="1" x14ac:dyDescent="0.15">
      <c r="B5" s="30" t="s">
        <v>577</v>
      </c>
      <c r="C5" s="30"/>
      <c r="D5" s="30"/>
      <c r="E5" s="30"/>
      <c r="F5" s="30"/>
      <c r="G5" s="3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2:37" ht="15" customHeight="1" x14ac:dyDescent="0.15">
      <c r="B6" s="6" t="s">
        <v>578</v>
      </c>
    </row>
    <row r="7" spans="2:37" ht="15" customHeight="1" x14ac:dyDescent="0.15">
      <c r="H7" s="39" t="s">
        <v>143</v>
      </c>
      <c r="I7" s="6" t="s">
        <v>464</v>
      </c>
      <c r="N7" s="8" t="s">
        <v>119</v>
      </c>
      <c r="O7" s="39" t="s">
        <v>143</v>
      </c>
      <c r="P7" s="6" t="s">
        <v>465</v>
      </c>
      <c r="T7" s="39" t="s">
        <v>143</v>
      </c>
      <c r="U7" s="6" t="s">
        <v>466</v>
      </c>
      <c r="Z7" s="39" t="s">
        <v>143</v>
      </c>
      <c r="AA7" s="6" t="s">
        <v>467</v>
      </c>
      <c r="AF7" s="8" t="s">
        <v>120</v>
      </c>
    </row>
    <row r="8" spans="2:37" ht="15" customHeight="1" x14ac:dyDescent="0.15">
      <c r="B8" s="9"/>
      <c r="C8" s="9"/>
      <c r="D8" s="9"/>
      <c r="E8" s="9"/>
      <c r="F8" s="9"/>
      <c r="G8" s="9"/>
      <c r="H8" s="38" t="s">
        <v>143</v>
      </c>
      <c r="I8" s="9" t="s">
        <v>468</v>
      </c>
      <c r="J8" s="9"/>
      <c r="K8" s="9"/>
      <c r="L8" s="9"/>
      <c r="M8" s="9"/>
      <c r="N8" s="9"/>
      <c r="O8" s="38" t="s">
        <v>143</v>
      </c>
      <c r="P8" s="9" t="s">
        <v>469</v>
      </c>
      <c r="Q8" s="9"/>
      <c r="R8" s="9"/>
      <c r="S8" s="9"/>
      <c r="T8" s="9"/>
      <c r="U8" s="9"/>
      <c r="V8" s="9"/>
      <c r="W8" s="9"/>
      <c r="X8" s="9"/>
      <c r="Y8" s="9"/>
      <c r="Z8" s="9"/>
      <c r="AA8" s="9"/>
      <c r="AB8" s="9"/>
      <c r="AC8" s="9"/>
      <c r="AD8" s="9"/>
      <c r="AE8" s="9"/>
      <c r="AF8" s="9"/>
      <c r="AG8" s="9"/>
      <c r="AH8" s="9"/>
      <c r="AI8" s="9"/>
      <c r="AJ8" s="9"/>
      <c r="AK8" s="9"/>
    </row>
    <row r="9" spans="2:37" ht="15" customHeight="1" x14ac:dyDescent="0.15">
      <c r="B9" s="9" t="s">
        <v>579</v>
      </c>
      <c r="C9" s="9"/>
      <c r="D9" s="9"/>
      <c r="E9" s="9"/>
      <c r="F9" s="9"/>
      <c r="G9" s="9"/>
      <c r="H9" s="39" t="s">
        <v>143</v>
      </c>
      <c r="I9" s="9" t="s">
        <v>470</v>
      </c>
      <c r="J9" s="9"/>
      <c r="K9" s="9"/>
      <c r="L9" s="9"/>
      <c r="M9" s="39" t="s">
        <v>143</v>
      </c>
      <c r="N9" s="9" t="s">
        <v>471</v>
      </c>
      <c r="O9" s="9"/>
      <c r="P9" s="9"/>
      <c r="Q9" s="9"/>
      <c r="R9" s="39" t="s">
        <v>143</v>
      </c>
      <c r="S9" s="9" t="s">
        <v>472</v>
      </c>
      <c r="T9" s="9"/>
      <c r="U9" s="9"/>
      <c r="V9" s="9"/>
      <c r="W9" s="9"/>
      <c r="X9" s="9"/>
      <c r="Y9" s="9"/>
      <c r="Z9" s="9"/>
      <c r="AA9" s="9"/>
      <c r="AB9" s="9"/>
      <c r="AC9" s="9"/>
      <c r="AD9" s="9"/>
      <c r="AE9" s="9"/>
      <c r="AF9" s="9"/>
      <c r="AG9" s="9"/>
      <c r="AH9" s="9"/>
      <c r="AI9" s="9"/>
      <c r="AJ9" s="9"/>
      <c r="AK9" s="9"/>
    </row>
    <row r="10" spans="2:37" ht="15" customHeight="1" x14ac:dyDescent="0.15">
      <c r="B10" s="30" t="s">
        <v>580</v>
      </c>
      <c r="C10" s="30"/>
      <c r="D10" s="30"/>
      <c r="E10" s="30"/>
      <c r="F10" s="30"/>
      <c r="G10" s="30"/>
      <c r="H10" s="30"/>
      <c r="I10" s="30"/>
      <c r="J10" s="30"/>
      <c r="K10" s="30"/>
      <c r="L10" s="30"/>
      <c r="M10" s="30"/>
      <c r="N10" s="30"/>
      <c r="O10" s="30"/>
      <c r="P10" s="113"/>
      <c r="Q10" s="113"/>
      <c r="R10" s="113"/>
      <c r="S10" s="113"/>
      <c r="T10" s="113"/>
      <c r="U10" s="113"/>
      <c r="V10" s="113"/>
      <c r="W10" s="113"/>
      <c r="X10" s="113"/>
      <c r="Y10" s="113"/>
      <c r="Z10" s="113"/>
      <c r="AA10" s="113"/>
      <c r="AB10" s="113"/>
      <c r="AC10" s="113"/>
      <c r="AD10" s="113"/>
      <c r="AE10" s="113"/>
      <c r="AF10" s="113"/>
      <c r="AG10" s="113"/>
      <c r="AH10" s="113"/>
      <c r="AI10" s="113"/>
      <c r="AJ10" s="30"/>
      <c r="AK10" s="30"/>
    </row>
    <row r="11" spans="2:37" ht="15" customHeight="1" x14ac:dyDescent="0.15">
      <c r="B11" s="6" t="s">
        <v>581</v>
      </c>
    </row>
    <row r="12" spans="2:37" ht="15" customHeight="1" x14ac:dyDescent="0.15">
      <c r="D12" s="6" t="s">
        <v>113</v>
      </c>
      <c r="E12" s="6" t="s">
        <v>114</v>
      </c>
      <c r="F12" s="6" t="s">
        <v>653</v>
      </c>
      <c r="P12" s="110"/>
      <c r="Q12" s="110"/>
      <c r="R12" s="110"/>
      <c r="S12" s="110"/>
      <c r="T12" s="110"/>
      <c r="U12" s="8" t="s">
        <v>474</v>
      </c>
    </row>
    <row r="13" spans="2:37" ht="15" customHeight="1" x14ac:dyDescent="0.15">
      <c r="B13" s="9"/>
      <c r="C13" s="9"/>
      <c r="D13" s="9" t="s">
        <v>113</v>
      </c>
      <c r="E13" s="9" t="s">
        <v>115</v>
      </c>
      <c r="F13" s="9" t="s">
        <v>654</v>
      </c>
      <c r="G13" s="9"/>
      <c r="H13" s="9"/>
      <c r="I13" s="9"/>
      <c r="J13" s="9"/>
      <c r="K13" s="9"/>
      <c r="L13" s="9"/>
      <c r="M13" s="9"/>
      <c r="N13" s="9"/>
      <c r="O13" s="9"/>
      <c r="P13" s="111"/>
      <c r="Q13" s="111"/>
      <c r="R13" s="111"/>
      <c r="S13" s="111"/>
      <c r="T13" s="111"/>
      <c r="U13" s="10" t="s">
        <v>474</v>
      </c>
      <c r="V13" s="9"/>
      <c r="W13" s="9"/>
      <c r="X13" s="9"/>
      <c r="Y13" s="9"/>
      <c r="Z13" s="9"/>
      <c r="AA13" s="9"/>
      <c r="AB13" s="9"/>
      <c r="AC13" s="9"/>
      <c r="AD13" s="9"/>
      <c r="AE13" s="9"/>
      <c r="AF13" s="9"/>
      <c r="AG13" s="9"/>
      <c r="AH13" s="9"/>
      <c r="AI13" s="9"/>
      <c r="AJ13" s="9"/>
      <c r="AK13" s="9"/>
    </row>
    <row r="14" spans="2:37" ht="15" customHeight="1" x14ac:dyDescent="0.15">
      <c r="B14" s="6" t="s">
        <v>582</v>
      </c>
    </row>
    <row r="15" spans="2:37" ht="15" customHeight="1" x14ac:dyDescent="0.15">
      <c r="D15" s="6" t="s">
        <v>113</v>
      </c>
      <c r="E15" s="6" t="s">
        <v>114</v>
      </c>
      <c r="F15" s="6" t="s">
        <v>655</v>
      </c>
      <c r="L15" s="108" t="s">
        <v>475</v>
      </c>
      <c r="M15" s="108"/>
      <c r="N15" s="18" t="s">
        <v>119</v>
      </c>
      <c r="O15" s="101"/>
      <c r="P15" s="101"/>
      <c r="Q15" s="101"/>
      <c r="R15" s="101"/>
      <c r="S15" s="12" t="s">
        <v>555</v>
      </c>
      <c r="T15" s="18" t="s">
        <v>119</v>
      </c>
      <c r="U15" s="101"/>
      <c r="V15" s="101"/>
      <c r="W15" s="101"/>
      <c r="X15" s="101"/>
      <c r="Y15" s="12" t="s">
        <v>555</v>
      </c>
      <c r="Z15" s="18" t="s">
        <v>119</v>
      </c>
      <c r="AA15" s="101"/>
      <c r="AB15" s="101"/>
      <c r="AC15" s="101"/>
      <c r="AD15" s="101"/>
      <c r="AE15" s="12" t="s">
        <v>555</v>
      </c>
      <c r="AF15" s="18" t="s">
        <v>119</v>
      </c>
      <c r="AG15" s="101"/>
      <c r="AH15" s="101"/>
      <c r="AI15" s="101"/>
      <c r="AJ15" s="101"/>
      <c r="AK15" s="12" t="s">
        <v>555</v>
      </c>
    </row>
    <row r="16" spans="2:37" ht="15" customHeight="1" x14ac:dyDescent="0.15">
      <c r="L16" s="108" t="s">
        <v>476</v>
      </c>
      <c r="M16" s="108"/>
      <c r="N16" s="18" t="s">
        <v>119</v>
      </c>
      <c r="O16" s="101"/>
      <c r="P16" s="101"/>
      <c r="Q16" s="101"/>
      <c r="R16" s="101"/>
      <c r="S16" s="12" t="s">
        <v>555</v>
      </c>
      <c r="T16" s="18" t="s">
        <v>119</v>
      </c>
      <c r="U16" s="101"/>
      <c r="V16" s="101"/>
      <c r="W16" s="101"/>
      <c r="X16" s="101"/>
      <c r="Y16" s="12" t="s">
        <v>555</v>
      </c>
      <c r="Z16" s="18" t="s">
        <v>119</v>
      </c>
      <c r="AA16" s="101"/>
      <c r="AB16" s="101"/>
      <c r="AC16" s="101"/>
      <c r="AD16" s="101"/>
      <c r="AE16" s="12" t="s">
        <v>555</v>
      </c>
      <c r="AF16" s="18" t="s">
        <v>119</v>
      </c>
      <c r="AG16" s="101"/>
      <c r="AH16" s="101"/>
      <c r="AI16" s="101"/>
      <c r="AJ16" s="101"/>
      <c r="AK16" s="12" t="s">
        <v>555</v>
      </c>
    </row>
    <row r="17" spans="2:37" ht="15" customHeight="1" x14ac:dyDescent="0.15">
      <c r="D17" s="6" t="s">
        <v>113</v>
      </c>
      <c r="E17" s="6" t="s">
        <v>115</v>
      </c>
      <c r="F17" s="6" t="s">
        <v>656</v>
      </c>
      <c r="N17" s="18" t="s">
        <v>119</v>
      </c>
      <c r="O17" s="106"/>
      <c r="P17" s="106"/>
      <c r="Q17" s="106"/>
      <c r="R17" s="106"/>
      <c r="S17" s="8" t="s">
        <v>477</v>
      </c>
      <c r="T17" s="18" t="s">
        <v>119</v>
      </c>
      <c r="U17" s="106"/>
      <c r="V17" s="106"/>
      <c r="W17" s="106"/>
      <c r="X17" s="106"/>
      <c r="Y17" s="8" t="s">
        <v>477</v>
      </c>
      <c r="Z17" s="18" t="s">
        <v>119</v>
      </c>
      <c r="AA17" s="106"/>
      <c r="AB17" s="106"/>
      <c r="AC17" s="106"/>
      <c r="AD17" s="106"/>
      <c r="AE17" s="8" t="s">
        <v>477</v>
      </c>
      <c r="AF17" s="18" t="s">
        <v>119</v>
      </c>
      <c r="AG17" s="106"/>
      <c r="AH17" s="106"/>
      <c r="AI17" s="106"/>
      <c r="AJ17" s="106"/>
      <c r="AK17" s="8" t="s">
        <v>477</v>
      </c>
    </row>
    <row r="18" spans="2:37" ht="15" customHeight="1" x14ac:dyDescent="0.15">
      <c r="D18" s="6" t="s">
        <v>113</v>
      </c>
      <c r="E18" s="6" t="s">
        <v>116</v>
      </c>
      <c r="F18" s="6" t="s">
        <v>657</v>
      </c>
    </row>
    <row r="19" spans="2:37" ht="15" customHeight="1" x14ac:dyDescent="0.15">
      <c r="N19" s="18" t="s">
        <v>119</v>
      </c>
      <c r="O19" s="101"/>
      <c r="P19" s="101"/>
      <c r="Q19" s="101"/>
      <c r="R19" s="101"/>
      <c r="S19" s="12" t="s">
        <v>556</v>
      </c>
      <c r="T19" s="18" t="s">
        <v>119</v>
      </c>
      <c r="U19" s="101"/>
      <c r="V19" s="101"/>
      <c r="W19" s="101"/>
      <c r="X19" s="101"/>
      <c r="Y19" s="12" t="s">
        <v>556</v>
      </c>
      <c r="Z19" s="18" t="s">
        <v>119</v>
      </c>
      <c r="AA19" s="101"/>
      <c r="AB19" s="101"/>
      <c r="AC19" s="101"/>
      <c r="AD19" s="101"/>
      <c r="AE19" s="12" t="s">
        <v>556</v>
      </c>
      <c r="AF19" s="18" t="s">
        <v>119</v>
      </c>
      <c r="AG19" s="101"/>
      <c r="AH19" s="101"/>
      <c r="AI19" s="101"/>
      <c r="AJ19" s="101"/>
      <c r="AK19" s="12" t="s">
        <v>556</v>
      </c>
    </row>
    <row r="20" spans="2:37" ht="15" customHeight="1" x14ac:dyDescent="0.15">
      <c r="D20" s="6" t="s">
        <v>113</v>
      </c>
      <c r="E20" s="6" t="s">
        <v>658</v>
      </c>
      <c r="F20" s="6" t="s">
        <v>659</v>
      </c>
    </row>
    <row r="21" spans="2:37" ht="15" customHeight="1" x14ac:dyDescent="0.15">
      <c r="N21" s="18" t="s">
        <v>119</v>
      </c>
      <c r="O21" s="101"/>
      <c r="P21" s="101"/>
      <c r="Q21" s="101"/>
      <c r="R21" s="101"/>
      <c r="S21" s="12" t="s">
        <v>556</v>
      </c>
      <c r="T21" s="18" t="s">
        <v>119</v>
      </c>
      <c r="U21" s="101"/>
      <c r="V21" s="101"/>
      <c r="W21" s="101"/>
      <c r="X21" s="101"/>
      <c r="Y21" s="12" t="s">
        <v>556</v>
      </c>
      <c r="Z21" s="18" t="s">
        <v>119</v>
      </c>
      <c r="AA21" s="101"/>
      <c r="AB21" s="101"/>
      <c r="AC21" s="101"/>
      <c r="AD21" s="101"/>
      <c r="AE21" s="12" t="s">
        <v>556</v>
      </c>
      <c r="AF21" s="18" t="s">
        <v>119</v>
      </c>
      <c r="AG21" s="101"/>
      <c r="AH21" s="101"/>
      <c r="AI21" s="101"/>
      <c r="AJ21" s="101"/>
      <c r="AK21" s="12" t="s">
        <v>556</v>
      </c>
    </row>
    <row r="22" spans="2:37" ht="15" customHeight="1" x14ac:dyDescent="0.15">
      <c r="D22" s="6" t="s">
        <v>113</v>
      </c>
      <c r="E22" s="6" t="s">
        <v>117</v>
      </c>
      <c r="F22" s="6" t="s">
        <v>660</v>
      </c>
      <c r="L22" s="108" t="s">
        <v>475</v>
      </c>
      <c r="M22" s="108"/>
      <c r="O22" s="109">
        <f>SUM(O15,U15,AA15,AG15)</f>
        <v>0</v>
      </c>
      <c r="P22" s="109"/>
      <c r="Q22" s="109"/>
      <c r="R22" s="109"/>
      <c r="S22" s="12" t="s">
        <v>557</v>
      </c>
    </row>
    <row r="23" spans="2:37" ht="15" customHeight="1" x14ac:dyDescent="0.15">
      <c r="L23" s="108" t="s">
        <v>476</v>
      </c>
      <c r="M23" s="108"/>
      <c r="O23" s="109">
        <f>SUM(O16,U16,AA16,AG16)</f>
        <v>0</v>
      </c>
      <c r="P23" s="109"/>
      <c r="Q23" s="109"/>
      <c r="R23" s="109"/>
      <c r="S23" s="12" t="s">
        <v>557</v>
      </c>
    </row>
    <row r="24" spans="2:37" ht="15" customHeight="1" x14ac:dyDescent="0.15">
      <c r="D24" s="6" t="s">
        <v>113</v>
      </c>
      <c r="E24" s="6" t="s">
        <v>661</v>
      </c>
      <c r="F24" s="6" t="s">
        <v>662</v>
      </c>
      <c r="W24" s="101"/>
      <c r="X24" s="101"/>
      <c r="Y24" s="101"/>
      <c r="Z24" s="101"/>
      <c r="AA24" s="12" t="s">
        <v>559</v>
      </c>
    </row>
    <row r="25" spans="2:37" ht="15" customHeight="1" x14ac:dyDescent="0.15">
      <c r="D25" s="6" t="s">
        <v>113</v>
      </c>
      <c r="E25" s="6" t="s">
        <v>126</v>
      </c>
      <c r="F25" s="6" t="s">
        <v>663</v>
      </c>
      <c r="W25" s="101"/>
      <c r="X25" s="101"/>
      <c r="Y25" s="101"/>
      <c r="Z25" s="101"/>
      <c r="AA25" s="12" t="s">
        <v>558</v>
      </c>
    </row>
    <row r="26" spans="2:37" ht="15" customHeight="1" x14ac:dyDescent="0.15">
      <c r="B26" s="9"/>
      <c r="C26" s="9"/>
      <c r="D26" s="9" t="s">
        <v>113</v>
      </c>
      <c r="E26" s="9" t="s">
        <v>664</v>
      </c>
      <c r="F26" s="9" t="s">
        <v>665</v>
      </c>
      <c r="G26" s="9"/>
      <c r="H26" s="9"/>
      <c r="I26" s="9"/>
      <c r="J26" s="9"/>
      <c r="K26" s="9"/>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row>
    <row r="27" spans="2:37" ht="15" customHeight="1" x14ac:dyDescent="0.15">
      <c r="B27" s="6" t="s">
        <v>583</v>
      </c>
      <c r="J27" s="11" t="s">
        <v>479</v>
      </c>
      <c r="K27" s="105" t="str">
        <f>IF(N27="","",VLOOKUP(N27,LIST!$B$239:'LIST'!$C$372,2,0))</f>
        <v/>
      </c>
      <c r="L27" s="105"/>
      <c r="M27" s="105"/>
      <c r="N27" s="90"/>
      <c r="O27" s="90"/>
      <c r="P27" s="90"/>
      <c r="Q27" s="90"/>
      <c r="R27" s="90"/>
      <c r="S27" s="90"/>
      <c r="T27" s="90"/>
      <c r="U27" s="90"/>
      <c r="V27" s="90"/>
      <c r="W27" s="6" t="s">
        <v>477</v>
      </c>
      <c r="X27" s="6" t="s">
        <v>478</v>
      </c>
      <c r="Y27" s="105" t="str">
        <f>IF(AB27="","",VLOOKUP(AB27,LIST!$B$239:'LIST'!$C$372,2,0))</f>
        <v/>
      </c>
      <c r="Z27" s="105"/>
      <c r="AA27" s="105"/>
      <c r="AB27" s="90"/>
      <c r="AC27" s="90"/>
      <c r="AD27" s="90"/>
      <c r="AE27" s="90"/>
      <c r="AF27" s="90"/>
      <c r="AG27" s="90"/>
      <c r="AH27" s="90"/>
      <c r="AI27" s="90"/>
      <c r="AJ27" s="90"/>
      <c r="AK27" s="6" t="s">
        <v>477</v>
      </c>
    </row>
    <row r="28" spans="2:37" ht="15" customHeight="1" x14ac:dyDescent="0.15">
      <c r="B28" s="9"/>
      <c r="C28" s="9"/>
      <c r="D28" s="9"/>
      <c r="E28" s="9"/>
      <c r="F28" s="9"/>
      <c r="G28" s="9"/>
      <c r="H28" s="9"/>
      <c r="I28" s="9"/>
      <c r="J28" s="31" t="s">
        <v>479</v>
      </c>
      <c r="K28" s="107" t="str">
        <f>IF(N28="","",VLOOKUP(N28,LIST!$B$239:'LIST'!$C$372,2,0))</f>
        <v/>
      </c>
      <c r="L28" s="107"/>
      <c r="M28" s="107"/>
      <c r="N28" s="93"/>
      <c r="O28" s="93"/>
      <c r="P28" s="93"/>
      <c r="Q28" s="93"/>
      <c r="R28" s="93"/>
      <c r="S28" s="93"/>
      <c r="T28" s="93"/>
      <c r="U28" s="93"/>
      <c r="V28" s="93"/>
      <c r="W28" s="9" t="s">
        <v>477</v>
      </c>
      <c r="X28" s="9" t="s">
        <v>478</v>
      </c>
      <c r="Y28" s="107" t="str">
        <f>IF(AB28="","",VLOOKUP(AB28,LIST!$B$239:'LIST'!$C$372,2,0))</f>
        <v/>
      </c>
      <c r="Z28" s="107"/>
      <c r="AA28" s="107"/>
      <c r="AB28" s="93"/>
      <c r="AC28" s="93"/>
      <c r="AD28" s="93"/>
      <c r="AE28" s="93"/>
      <c r="AF28" s="93"/>
      <c r="AG28" s="93"/>
      <c r="AH28" s="93"/>
      <c r="AI28" s="93"/>
      <c r="AJ28" s="93"/>
      <c r="AK28" s="9" t="s">
        <v>477</v>
      </c>
    </row>
    <row r="29" spans="2:37" ht="15" customHeight="1" x14ac:dyDescent="0.15">
      <c r="B29" s="30" t="s">
        <v>584</v>
      </c>
      <c r="C29" s="30"/>
      <c r="D29" s="30"/>
      <c r="E29" s="30"/>
      <c r="F29" s="30"/>
      <c r="G29" s="30"/>
      <c r="H29" s="40" t="s">
        <v>143</v>
      </c>
      <c r="I29" s="30" t="s">
        <v>480</v>
      </c>
      <c r="J29" s="30"/>
      <c r="K29" s="40" t="s">
        <v>143</v>
      </c>
      <c r="L29" s="30" t="s">
        <v>481</v>
      </c>
      <c r="M29" s="30"/>
      <c r="N29" s="40" t="s">
        <v>143</v>
      </c>
      <c r="O29" s="30" t="s">
        <v>482</v>
      </c>
      <c r="P29" s="30"/>
      <c r="Q29" s="40" t="s">
        <v>143</v>
      </c>
      <c r="R29" s="30" t="s">
        <v>483</v>
      </c>
      <c r="S29" s="30"/>
      <c r="T29" s="40" t="s">
        <v>143</v>
      </c>
      <c r="U29" s="30" t="s">
        <v>484</v>
      </c>
      <c r="V29" s="30"/>
      <c r="W29" s="30"/>
      <c r="X29" s="40" t="s">
        <v>143</v>
      </c>
      <c r="Y29" s="30" t="s">
        <v>485</v>
      </c>
      <c r="Z29" s="30"/>
      <c r="AA29" s="30"/>
      <c r="AB29" s="30"/>
      <c r="AC29" s="30"/>
      <c r="AD29" s="40" t="s">
        <v>143</v>
      </c>
      <c r="AE29" s="30" t="s">
        <v>486</v>
      </c>
      <c r="AF29" s="30"/>
      <c r="AG29" s="30"/>
      <c r="AH29" s="30"/>
      <c r="AI29" s="30"/>
      <c r="AJ29" s="30"/>
      <c r="AK29" s="30"/>
    </row>
    <row r="30" spans="2:37" ht="15" customHeight="1" x14ac:dyDescent="0.15">
      <c r="B30" s="6" t="s">
        <v>585</v>
      </c>
      <c r="N30" s="18" t="s">
        <v>119</v>
      </c>
      <c r="O30" s="99" t="s">
        <v>487</v>
      </c>
      <c r="P30" s="99"/>
      <c r="Q30" s="99"/>
      <c r="R30" s="99"/>
      <c r="S30" s="99"/>
      <c r="T30" s="99"/>
      <c r="U30" s="8" t="s">
        <v>477</v>
      </c>
      <c r="V30" s="18" t="s">
        <v>119</v>
      </c>
      <c r="W30" s="99" t="s">
        <v>488</v>
      </c>
      <c r="X30" s="99"/>
      <c r="Y30" s="99"/>
      <c r="Z30" s="99"/>
      <c r="AA30" s="99"/>
      <c r="AB30" s="99"/>
      <c r="AC30" s="8" t="s">
        <v>477</v>
      </c>
      <c r="AD30" s="18" t="s">
        <v>119</v>
      </c>
      <c r="AE30" s="99" t="s">
        <v>489</v>
      </c>
      <c r="AF30" s="99"/>
      <c r="AG30" s="99"/>
      <c r="AH30" s="99"/>
      <c r="AI30" s="99"/>
      <c r="AJ30" s="99"/>
      <c r="AK30" s="8" t="s">
        <v>477</v>
      </c>
    </row>
    <row r="31" spans="2:37" ht="15" customHeight="1" x14ac:dyDescent="0.15">
      <c r="D31" s="41" t="s">
        <v>113</v>
      </c>
      <c r="E31" s="41" t="s">
        <v>114</v>
      </c>
      <c r="F31" s="41" t="s">
        <v>666</v>
      </c>
      <c r="G31" s="41"/>
      <c r="H31" s="41"/>
      <c r="I31" s="41"/>
      <c r="J31" s="41"/>
      <c r="K31" s="41"/>
      <c r="L31" s="41"/>
      <c r="M31" s="41"/>
      <c r="N31" s="18" t="s">
        <v>119</v>
      </c>
      <c r="O31" s="100"/>
      <c r="P31" s="100"/>
      <c r="Q31" s="100"/>
      <c r="R31" s="100"/>
      <c r="S31" s="100"/>
      <c r="T31" s="100"/>
      <c r="U31" s="12" t="s">
        <v>555</v>
      </c>
      <c r="V31" s="18" t="s">
        <v>119</v>
      </c>
      <c r="W31" s="100"/>
      <c r="X31" s="100"/>
      <c r="Y31" s="100"/>
      <c r="Z31" s="100"/>
      <c r="AA31" s="100"/>
      <c r="AB31" s="100"/>
      <c r="AC31" s="12" t="s">
        <v>555</v>
      </c>
      <c r="AD31" s="18" t="s">
        <v>119</v>
      </c>
      <c r="AE31" s="95">
        <f>SUM(O31,W31)</f>
        <v>0</v>
      </c>
      <c r="AF31" s="95"/>
      <c r="AG31" s="95"/>
      <c r="AH31" s="95"/>
      <c r="AI31" s="95"/>
      <c r="AJ31" s="95"/>
      <c r="AK31" s="12" t="s">
        <v>555</v>
      </c>
    </row>
    <row r="32" spans="2:37" ht="15" customHeight="1" x14ac:dyDescent="0.15">
      <c r="D32" s="41" t="s">
        <v>113</v>
      </c>
      <c r="E32" s="41" t="s">
        <v>667</v>
      </c>
      <c r="F32" s="41" t="s">
        <v>668</v>
      </c>
      <c r="G32" s="50"/>
      <c r="H32" s="50"/>
      <c r="I32" s="50"/>
      <c r="J32" s="50"/>
      <c r="K32" s="50"/>
      <c r="L32" s="41"/>
      <c r="M32" s="41"/>
      <c r="N32" s="7"/>
      <c r="O32" s="7"/>
      <c r="P32" s="7"/>
      <c r="Q32" s="7"/>
      <c r="R32" s="7"/>
      <c r="S32" s="7"/>
      <c r="T32" s="7"/>
      <c r="U32" s="7"/>
      <c r="V32" s="7"/>
      <c r="W32" s="7"/>
      <c r="X32" s="7"/>
      <c r="Y32" s="7"/>
      <c r="Z32" s="7"/>
      <c r="AA32" s="7"/>
      <c r="AB32" s="7"/>
      <c r="AC32" s="7"/>
      <c r="AD32" s="7"/>
      <c r="AE32" s="7"/>
      <c r="AF32" s="7"/>
      <c r="AG32" s="7"/>
      <c r="AH32" s="7"/>
      <c r="AI32" s="7"/>
      <c r="AJ32" s="7"/>
      <c r="AK32" s="7"/>
    </row>
    <row r="33" spans="1:72" ht="15" customHeight="1" x14ac:dyDescent="0.15">
      <c r="D33" s="41"/>
      <c r="E33" s="41"/>
      <c r="F33" s="50"/>
      <c r="G33" s="50"/>
      <c r="H33" s="50"/>
      <c r="I33" s="50"/>
      <c r="J33" s="50"/>
      <c r="K33" s="50"/>
      <c r="L33" s="41"/>
      <c r="M33" s="41"/>
      <c r="N33" s="18" t="s">
        <v>119</v>
      </c>
      <c r="O33" s="100"/>
      <c r="P33" s="100"/>
      <c r="Q33" s="100"/>
      <c r="R33" s="100"/>
      <c r="S33" s="100"/>
      <c r="T33" s="100"/>
      <c r="U33" s="12" t="s">
        <v>555</v>
      </c>
      <c r="V33" s="18" t="s">
        <v>119</v>
      </c>
      <c r="W33" s="100"/>
      <c r="X33" s="100"/>
      <c r="Y33" s="100"/>
      <c r="Z33" s="100"/>
      <c r="AA33" s="100"/>
      <c r="AB33" s="100"/>
      <c r="AC33" s="12" t="s">
        <v>555</v>
      </c>
      <c r="AD33" s="18" t="s">
        <v>119</v>
      </c>
      <c r="AE33" s="95">
        <f>SUM(O33,W33)</f>
        <v>0</v>
      </c>
      <c r="AF33" s="95"/>
      <c r="AG33" s="95"/>
      <c r="AH33" s="95"/>
      <c r="AI33" s="95"/>
      <c r="AJ33" s="95"/>
      <c r="AK33" s="12" t="s">
        <v>555</v>
      </c>
    </row>
    <row r="34" spans="1:72" ht="15" customHeight="1" x14ac:dyDescent="0.15">
      <c r="B34" s="9"/>
      <c r="C34" s="9"/>
      <c r="D34" s="53" t="s">
        <v>113</v>
      </c>
      <c r="E34" s="53" t="s">
        <v>669</v>
      </c>
      <c r="F34" s="53" t="s">
        <v>670</v>
      </c>
      <c r="G34" s="53"/>
      <c r="H34" s="53"/>
      <c r="I34" s="53"/>
      <c r="J34" s="53"/>
      <c r="K34" s="53"/>
      <c r="L34" s="53"/>
      <c r="M34" s="53"/>
      <c r="N34" s="9"/>
      <c r="O34" s="103" t="e">
        <f>IF(LIST!C400="","",ROUNDUP(LIST!C400,2))</f>
        <v>#DIV/0!</v>
      </c>
      <c r="P34" s="103"/>
      <c r="Q34" s="103"/>
      <c r="R34" s="103"/>
      <c r="S34" s="103"/>
      <c r="T34" s="103"/>
      <c r="U34" s="9" t="s">
        <v>559</v>
      </c>
      <c r="V34" s="9"/>
      <c r="W34" s="9"/>
      <c r="X34" s="9"/>
      <c r="Y34" s="9"/>
      <c r="Z34" s="9"/>
      <c r="AA34" s="9"/>
      <c r="AB34" s="9"/>
      <c r="AC34" s="9"/>
      <c r="AD34" s="9"/>
      <c r="AE34" s="9"/>
      <c r="AF34" s="9"/>
      <c r="AG34" s="9"/>
      <c r="AH34" s="9"/>
      <c r="AI34" s="9"/>
      <c r="AJ34" s="9"/>
      <c r="AK34" s="9"/>
    </row>
    <row r="35" spans="1:72" ht="15" customHeight="1" x14ac:dyDescent="0.15">
      <c r="B35" s="6" t="s">
        <v>586</v>
      </c>
      <c r="C35" s="41"/>
      <c r="D35" s="41"/>
      <c r="E35" s="41"/>
      <c r="F35" s="41"/>
      <c r="G35" s="41"/>
      <c r="H35" s="41"/>
      <c r="I35" s="41"/>
      <c r="J35" s="41"/>
      <c r="K35" s="41"/>
      <c r="L35" s="41"/>
      <c r="M35" s="41"/>
      <c r="N35" s="18" t="s">
        <v>119</v>
      </c>
      <c r="O35" s="99" t="s">
        <v>487</v>
      </c>
      <c r="P35" s="99"/>
      <c r="Q35" s="99"/>
      <c r="R35" s="99"/>
      <c r="S35" s="99"/>
      <c r="T35" s="99"/>
      <c r="U35" s="8" t="s">
        <v>477</v>
      </c>
      <c r="V35" s="18" t="s">
        <v>119</v>
      </c>
      <c r="W35" s="99" t="s">
        <v>488</v>
      </c>
      <c r="X35" s="99"/>
      <c r="Y35" s="99"/>
      <c r="Z35" s="99"/>
      <c r="AA35" s="99"/>
      <c r="AB35" s="99"/>
      <c r="AC35" s="8" t="s">
        <v>477</v>
      </c>
      <c r="AD35" s="18" t="s">
        <v>119</v>
      </c>
      <c r="AE35" s="99" t="s">
        <v>489</v>
      </c>
      <c r="AF35" s="99"/>
      <c r="AG35" s="99"/>
      <c r="AH35" s="99"/>
      <c r="AI35" s="99"/>
      <c r="AJ35" s="99"/>
      <c r="AK35" s="8" t="s">
        <v>477</v>
      </c>
    </row>
    <row r="36" spans="1:72" ht="15" customHeight="1" x14ac:dyDescent="0.15">
      <c r="D36" s="41" t="s">
        <v>113</v>
      </c>
      <c r="E36" s="41" t="s">
        <v>114</v>
      </c>
      <c r="F36" s="41" t="s">
        <v>671</v>
      </c>
      <c r="G36" s="41"/>
      <c r="H36" s="41"/>
      <c r="I36" s="41"/>
      <c r="J36" s="41"/>
      <c r="K36" s="41"/>
      <c r="L36" s="41"/>
      <c r="M36" s="41"/>
      <c r="N36" s="18" t="s">
        <v>119</v>
      </c>
      <c r="O36" s="101"/>
      <c r="P36" s="101"/>
      <c r="Q36" s="101"/>
      <c r="R36" s="101"/>
      <c r="S36" s="101"/>
      <c r="T36" s="101"/>
      <c r="U36" s="12" t="s">
        <v>555</v>
      </c>
      <c r="V36" s="18" t="s">
        <v>119</v>
      </c>
      <c r="W36" s="100"/>
      <c r="X36" s="100"/>
      <c r="Y36" s="100"/>
      <c r="Z36" s="100"/>
      <c r="AA36" s="100"/>
      <c r="AB36" s="100"/>
      <c r="AC36" s="12" t="s">
        <v>555</v>
      </c>
      <c r="AD36" s="18" t="s">
        <v>119</v>
      </c>
      <c r="AE36" s="95" t="str">
        <f>IF(O36="","",SUM(O36,W36))</f>
        <v/>
      </c>
      <c r="AF36" s="95"/>
      <c r="AG36" s="95"/>
      <c r="AH36" s="95"/>
      <c r="AI36" s="95"/>
      <c r="AJ36" s="95"/>
      <c r="AK36" s="12" t="s">
        <v>555</v>
      </c>
      <c r="AM36" s="32"/>
      <c r="AN36" s="32" t="s">
        <v>598</v>
      </c>
      <c r="AO36" s="32"/>
      <c r="AU36" s="33"/>
      <c r="AV36" s="33"/>
      <c r="AW36" s="34"/>
      <c r="AX36" s="35"/>
    </row>
    <row r="37" spans="1:72" ht="15" customHeight="1" x14ac:dyDescent="0.15">
      <c r="D37" s="41" t="s">
        <v>113</v>
      </c>
      <c r="E37" s="41" t="s">
        <v>115</v>
      </c>
      <c r="F37" s="41" t="s">
        <v>672</v>
      </c>
      <c r="G37" s="50"/>
      <c r="H37" s="50"/>
      <c r="I37" s="50"/>
      <c r="J37" s="50"/>
      <c r="K37" s="50"/>
      <c r="L37" s="50"/>
      <c r="M37" s="41"/>
      <c r="N37" s="7"/>
      <c r="O37" s="7"/>
      <c r="P37" s="7"/>
      <c r="Q37" s="7"/>
      <c r="R37" s="7"/>
      <c r="S37" s="7"/>
      <c r="T37" s="7"/>
      <c r="U37" s="7"/>
      <c r="V37" s="7"/>
      <c r="W37" s="7"/>
      <c r="X37" s="7"/>
      <c r="Y37" s="7"/>
      <c r="Z37" s="7"/>
      <c r="AA37" s="7"/>
      <c r="AB37" s="7"/>
      <c r="AC37" s="7"/>
      <c r="AD37" s="7"/>
      <c r="AE37" s="7"/>
      <c r="AF37" s="7"/>
      <c r="AG37" s="7"/>
      <c r="AH37" s="7"/>
      <c r="AI37" s="7"/>
      <c r="AJ37" s="7"/>
      <c r="AK37" s="7"/>
      <c r="AM37" s="32"/>
      <c r="AN37" s="7"/>
      <c r="AO37" s="7"/>
      <c r="AP37" s="7"/>
      <c r="AQ37" s="7"/>
      <c r="AR37" s="7"/>
      <c r="AS37" s="7"/>
      <c r="AT37" s="7"/>
      <c r="AU37" s="33"/>
      <c r="AV37" s="33"/>
      <c r="AW37" s="33"/>
      <c r="AX37" s="33"/>
    </row>
    <row r="38" spans="1:72" ht="15" customHeight="1" x14ac:dyDescent="0.15">
      <c r="D38" s="41"/>
      <c r="E38" s="41"/>
      <c r="F38" s="50"/>
      <c r="G38" s="50"/>
      <c r="H38" s="50"/>
      <c r="I38" s="50"/>
      <c r="J38" s="50"/>
      <c r="K38" s="50"/>
      <c r="L38" s="50"/>
      <c r="M38" s="41"/>
      <c r="N38" s="18" t="s">
        <v>119</v>
      </c>
      <c r="O38" s="101"/>
      <c r="P38" s="101"/>
      <c r="Q38" s="101"/>
      <c r="R38" s="101"/>
      <c r="S38" s="101"/>
      <c r="T38" s="101"/>
      <c r="U38" s="12" t="s">
        <v>555</v>
      </c>
      <c r="V38" s="18" t="s">
        <v>119</v>
      </c>
      <c r="W38" s="100"/>
      <c r="X38" s="100"/>
      <c r="Y38" s="100"/>
      <c r="Z38" s="100"/>
      <c r="AA38" s="100"/>
      <c r="AB38" s="100"/>
      <c r="AC38" s="12" t="s">
        <v>555</v>
      </c>
      <c r="AD38" s="18" t="s">
        <v>119</v>
      </c>
      <c r="AE38" s="95" t="str">
        <f>IF(O38="","",SUM(O38,W38))</f>
        <v/>
      </c>
      <c r="AF38" s="95"/>
      <c r="AG38" s="95"/>
      <c r="AH38" s="95"/>
      <c r="AI38" s="95"/>
      <c r="AJ38" s="95"/>
      <c r="AK38" s="12" t="s">
        <v>555</v>
      </c>
      <c r="AM38" s="32"/>
      <c r="AN38" s="32" t="s">
        <v>599</v>
      </c>
      <c r="AO38" s="32"/>
      <c r="AP38" s="32">
        <v>1</v>
      </c>
      <c r="AQ38" s="32"/>
      <c r="AR38" s="88">
        <f>MIN(AR51,AR52)</f>
        <v>0</v>
      </c>
      <c r="AS38" s="89"/>
      <c r="AT38" s="89"/>
      <c r="AU38" s="33"/>
      <c r="AV38" s="33"/>
      <c r="AW38" s="33"/>
      <c r="AX38" s="33"/>
    </row>
    <row r="39" spans="1:72" ht="15" customHeight="1" x14ac:dyDescent="0.15">
      <c r="D39" s="41" t="s">
        <v>113</v>
      </c>
      <c r="E39" s="41" t="s">
        <v>116</v>
      </c>
      <c r="F39" s="41" t="s">
        <v>673</v>
      </c>
      <c r="G39" s="50"/>
      <c r="H39" s="50"/>
      <c r="I39" s="50"/>
      <c r="J39" s="50"/>
      <c r="K39" s="50"/>
      <c r="L39" s="50"/>
      <c r="M39" s="41"/>
      <c r="N39" s="7"/>
      <c r="O39" s="7"/>
      <c r="P39" s="7"/>
      <c r="Q39" s="7"/>
      <c r="R39" s="7"/>
      <c r="S39" s="7"/>
      <c r="T39" s="7"/>
      <c r="U39" s="7"/>
      <c r="V39" s="7"/>
      <c r="W39" s="7"/>
      <c r="X39" s="7"/>
      <c r="Y39" s="7"/>
      <c r="Z39" s="7"/>
      <c r="AA39" s="7"/>
      <c r="AB39" s="7"/>
      <c r="AC39" s="7"/>
      <c r="AD39" s="7"/>
      <c r="AE39" s="7"/>
      <c r="AF39" s="7"/>
      <c r="AG39" s="7"/>
      <c r="AH39" s="7"/>
      <c r="AI39" s="7"/>
      <c r="AJ39" s="7"/>
      <c r="AK39" s="7"/>
      <c r="AM39" s="32"/>
      <c r="AN39" s="7"/>
      <c r="AO39" s="7"/>
      <c r="AP39" s="7"/>
      <c r="AQ39" s="7"/>
      <c r="AR39" s="7"/>
      <c r="AS39" s="7"/>
      <c r="AT39" s="7"/>
      <c r="AU39" s="7"/>
      <c r="AV39" s="7"/>
      <c r="AW39" s="7"/>
      <c r="AX39" s="33"/>
    </row>
    <row r="40" spans="1:72" ht="15" customHeight="1" x14ac:dyDescent="0.15">
      <c r="D40" s="41"/>
      <c r="E40" s="41"/>
      <c r="F40" s="50"/>
      <c r="G40" s="50"/>
      <c r="H40" s="50"/>
      <c r="I40" s="50"/>
      <c r="J40" s="50"/>
      <c r="K40" s="50"/>
      <c r="L40" s="50"/>
      <c r="M40" s="41"/>
      <c r="N40" s="18" t="s">
        <v>119</v>
      </c>
      <c r="O40" s="101"/>
      <c r="P40" s="101"/>
      <c r="Q40" s="101"/>
      <c r="R40" s="101"/>
      <c r="S40" s="101"/>
      <c r="T40" s="101"/>
      <c r="U40" s="12" t="s">
        <v>555</v>
      </c>
      <c r="V40" s="18" t="s">
        <v>119</v>
      </c>
      <c r="W40" s="100"/>
      <c r="X40" s="100"/>
      <c r="Y40" s="100"/>
      <c r="Z40" s="100"/>
      <c r="AA40" s="100"/>
      <c r="AB40" s="100"/>
      <c r="AC40" s="12" t="s">
        <v>555</v>
      </c>
      <c r="AD40" s="18" t="s">
        <v>119</v>
      </c>
      <c r="AE40" s="95" t="str">
        <f>IF(O40="","",SUM(O40,W40))</f>
        <v/>
      </c>
      <c r="AF40" s="95"/>
      <c r="AG40" s="95"/>
      <c r="AH40" s="95"/>
      <c r="AI40" s="95"/>
      <c r="AJ40" s="95"/>
      <c r="AK40" s="12" t="s">
        <v>555</v>
      </c>
      <c r="AM40" s="32"/>
      <c r="AN40" s="32" t="s">
        <v>600</v>
      </c>
      <c r="AO40" s="32"/>
      <c r="AU40" s="33"/>
      <c r="AV40" s="33"/>
      <c r="AW40" s="33"/>
      <c r="AX40" s="33"/>
    </row>
    <row r="41" spans="1:72" ht="15" customHeight="1" x14ac:dyDescent="0.15">
      <c r="D41" s="41" t="s">
        <v>113</v>
      </c>
      <c r="E41" s="41" t="s">
        <v>658</v>
      </c>
      <c r="F41" s="41" t="s">
        <v>674</v>
      </c>
      <c r="G41" s="50"/>
      <c r="H41" s="50"/>
      <c r="I41" s="50"/>
      <c r="J41" s="50"/>
      <c r="K41" s="50"/>
      <c r="L41" s="50"/>
      <c r="M41" s="41"/>
      <c r="AE41" s="36"/>
      <c r="AF41" s="36"/>
      <c r="AG41" s="36"/>
      <c r="AH41" s="36"/>
      <c r="AI41" s="36"/>
      <c r="AJ41" s="36"/>
      <c r="AK41" s="12"/>
      <c r="AM41" s="32"/>
      <c r="AN41" s="32"/>
      <c r="AO41" s="32"/>
      <c r="AU41" s="33"/>
      <c r="AV41" s="33"/>
      <c r="AW41" s="33"/>
      <c r="AX41" s="33"/>
    </row>
    <row r="42" spans="1:72" s="52" customFormat="1" ht="15" customHeight="1" x14ac:dyDescent="0.15">
      <c r="A42" s="41"/>
      <c r="B42" s="41"/>
      <c r="D42" s="41"/>
      <c r="E42" s="41"/>
      <c r="F42" s="50"/>
      <c r="G42" s="50"/>
      <c r="H42" s="50"/>
      <c r="I42" s="50"/>
      <c r="J42" s="50"/>
      <c r="K42" s="50"/>
      <c r="L42" s="50"/>
      <c r="M42" s="41"/>
      <c r="N42" s="18" t="s">
        <v>119</v>
      </c>
      <c r="O42" s="101"/>
      <c r="P42" s="101"/>
      <c r="Q42" s="101"/>
      <c r="R42" s="101"/>
      <c r="S42" s="101"/>
      <c r="T42" s="101"/>
      <c r="U42" s="51" t="s">
        <v>555</v>
      </c>
      <c r="V42" s="18" t="s">
        <v>119</v>
      </c>
      <c r="W42" s="100"/>
      <c r="X42" s="100"/>
      <c r="Y42" s="100"/>
      <c r="Z42" s="100"/>
      <c r="AA42" s="100"/>
      <c r="AB42" s="100"/>
      <c r="AC42" s="51" t="s">
        <v>555</v>
      </c>
      <c r="AD42" s="18" t="s">
        <v>119</v>
      </c>
      <c r="AE42" s="95" t="str">
        <f>IF(O42="","",SUM(O42,W42))</f>
        <v/>
      </c>
      <c r="AF42" s="95"/>
      <c r="AG42" s="95"/>
      <c r="AH42" s="95"/>
      <c r="AI42" s="95"/>
      <c r="AJ42" s="95"/>
      <c r="AK42" s="51" t="s">
        <v>555</v>
      </c>
      <c r="AL42" s="41"/>
      <c r="AM42" s="41"/>
      <c r="AN42" s="32" t="s">
        <v>601</v>
      </c>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row>
    <row r="43" spans="1:72" ht="15" customHeight="1" x14ac:dyDescent="0.15">
      <c r="D43" s="41" t="s">
        <v>113</v>
      </c>
      <c r="E43" s="41" t="s">
        <v>117</v>
      </c>
      <c r="F43" s="41" t="s">
        <v>675</v>
      </c>
      <c r="G43" s="50"/>
      <c r="H43" s="50"/>
      <c r="I43" s="50"/>
      <c r="J43" s="50"/>
      <c r="K43" s="50"/>
      <c r="L43" s="50"/>
      <c r="M43" s="41"/>
      <c r="N43" s="18" t="s">
        <v>119</v>
      </c>
      <c r="O43" s="101"/>
      <c r="P43" s="101"/>
      <c r="Q43" s="101"/>
      <c r="R43" s="101"/>
      <c r="S43" s="101"/>
      <c r="T43" s="101"/>
      <c r="U43" s="12" t="s">
        <v>555</v>
      </c>
      <c r="V43" s="18" t="s">
        <v>119</v>
      </c>
      <c r="W43" s="100"/>
      <c r="X43" s="100"/>
      <c r="Y43" s="100"/>
      <c r="Z43" s="100"/>
      <c r="AA43" s="100"/>
      <c r="AB43" s="100"/>
      <c r="AC43" s="12" t="s">
        <v>555</v>
      </c>
      <c r="AD43" s="18" t="s">
        <v>119</v>
      </c>
      <c r="AE43" s="95" t="str">
        <f t="shared" ref="AE43:AE52" si="0">IF(O43="","",SUM(O43,W43))</f>
        <v/>
      </c>
      <c r="AF43" s="95"/>
      <c r="AG43" s="95"/>
      <c r="AH43" s="95"/>
      <c r="AI43" s="95"/>
      <c r="AJ43" s="95"/>
      <c r="AK43" s="12" t="s">
        <v>555</v>
      </c>
      <c r="AM43" s="32"/>
      <c r="AN43" s="32" t="s">
        <v>602</v>
      </c>
      <c r="AO43" s="32"/>
      <c r="AU43" s="33"/>
      <c r="AV43" s="33"/>
      <c r="AW43" s="33"/>
      <c r="AX43" s="33"/>
    </row>
    <row r="44" spans="1:72" ht="15" customHeight="1" x14ac:dyDescent="0.15">
      <c r="D44" s="41" t="s">
        <v>113</v>
      </c>
      <c r="E44" s="41" t="s">
        <v>661</v>
      </c>
      <c r="F44" s="41" t="s">
        <v>676</v>
      </c>
      <c r="G44" s="41"/>
      <c r="H44" s="41"/>
      <c r="I44" s="41"/>
      <c r="J44" s="41"/>
      <c r="K44" s="41"/>
      <c r="L44" s="41"/>
      <c r="M44" s="41"/>
      <c r="N44" s="18" t="s">
        <v>119</v>
      </c>
      <c r="O44" s="101"/>
      <c r="P44" s="101"/>
      <c r="Q44" s="101"/>
      <c r="R44" s="101"/>
      <c r="S44" s="101"/>
      <c r="T44" s="101"/>
      <c r="U44" s="12" t="s">
        <v>555</v>
      </c>
      <c r="V44" s="18" t="s">
        <v>119</v>
      </c>
      <c r="W44" s="100"/>
      <c r="X44" s="100"/>
      <c r="Y44" s="100"/>
      <c r="Z44" s="100"/>
      <c r="AA44" s="100"/>
      <c r="AB44" s="100"/>
      <c r="AC44" s="12" t="s">
        <v>555</v>
      </c>
      <c r="AD44" s="18" t="s">
        <v>119</v>
      </c>
      <c r="AE44" s="95" t="str">
        <f t="shared" si="0"/>
        <v/>
      </c>
      <c r="AF44" s="95"/>
      <c r="AG44" s="95"/>
      <c r="AH44" s="95"/>
      <c r="AI44" s="95"/>
      <c r="AJ44" s="95"/>
      <c r="AK44" s="12" t="s">
        <v>555</v>
      </c>
      <c r="AM44" s="32"/>
      <c r="AN44" s="32" t="s">
        <v>603</v>
      </c>
      <c r="AO44" s="32"/>
      <c r="AP44" s="32">
        <v>2</v>
      </c>
      <c r="AQ44" s="32"/>
      <c r="AR44" s="88" t="str">
        <f>IF(AE44="","",MIN(AE36/5,AE44))</f>
        <v/>
      </c>
      <c r="AS44" s="89"/>
      <c r="AT44" s="89"/>
      <c r="AU44" s="33"/>
    </row>
    <row r="45" spans="1:72" ht="15" customHeight="1" x14ac:dyDescent="0.15">
      <c r="D45" s="41" t="s">
        <v>113</v>
      </c>
      <c r="E45" s="41" t="s">
        <v>126</v>
      </c>
      <c r="F45" s="41" t="s">
        <v>677</v>
      </c>
      <c r="G45" s="41"/>
      <c r="H45" s="41"/>
      <c r="I45" s="41"/>
      <c r="J45" s="41"/>
      <c r="K45" s="41"/>
      <c r="L45" s="41"/>
      <c r="M45" s="41"/>
      <c r="N45" s="18" t="s">
        <v>119</v>
      </c>
      <c r="O45" s="101"/>
      <c r="P45" s="101"/>
      <c r="Q45" s="101"/>
      <c r="R45" s="101"/>
      <c r="S45" s="101"/>
      <c r="T45" s="101"/>
      <c r="U45" s="12" t="s">
        <v>555</v>
      </c>
      <c r="V45" s="18" t="s">
        <v>119</v>
      </c>
      <c r="W45" s="100"/>
      <c r="X45" s="100"/>
      <c r="Y45" s="100"/>
      <c r="Z45" s="100"/>
      <c r="AA45" s="100"/>
      <c r="AB45" s="100"/>
      <c r="AC45" s="12" t="s">
        <v>555</v>
      </c>
      <c r="AD45" s="18" t="s">
        <v>119</v>
      </c>
      <c r="AE45" s="95" t="str">
        <f t="shared" si="0"/>
        <v/>
      </c>
      <c r="AF45" s="95"/>
      <c r="AG45" s="95"/>
      <c r="AH45" s="95"/>
      <c r="AI45" s="95"/>
      <c r="AJ45" s="95"/>
      <c r="AK45" s="12" t="s">
        <v>555</v>
      </c>
      <c r="AM45" s="32"/>
      <c r="AN45" s="32" t="s">
        <v>604</v>
      </c>
      <c r="AO45" s="32"/>
      <c r="AP45" s="32">
        <v>3</v>
      </c>
      <c r="AQ45" s="32"/>
      <c r="AR45" s="88" t="str">
        <f>IF(AE45="","",MIN(AE36/50,AE45))</f>
        <v/>
      </c>
      <c r="AS45" s="89"/>
      <c r="AT45" s="89"/>
      <c r="AU45" s="33"/>
    </row>
    <row r="46" spans="1:72" ht="15" customHeight="1" x14ac:dyDescent="0.15">
      <c r="D46" s="41" t="s">
        <v>113</v>
      </c>
      <c r="E46" s="41" t="s">
        <v>664</v>
      </c>
      <c r="F46" s="41" t="s">
        <v>678</v>
      </c>
      <c r="G46" s="41"/>
      <c r="H46" s="41"/>
      <c r="I46" s="41"/>
      <c r="J46" s="41"/>
      <c r="K46" s="41"/>
      <c r="L46" s="41"/>
      <c r="M46" s="41"/>
      <c r="N46" s="18" t="s">
        <v>119</v>
      </c>
      <c r="O46" s="101"/>
      <c r="P46" s="101"/>
      <c r="Q46" s="101"/>
      <c r="R46" s="101"/>
      <c r="S46" s="101"/>
      <c r="T46" s="101"/>
      <c r="U46" s="12" t="s">
        <v>555</v>
      </c>
      <c r="V46" s="18" t="s">
        <v>119</v>
      </c>
      <c r="W46" s="100"/>
      <c r="X46" s="100"/>
      <c r="Y46" s="100"/>
      <c r="Z46" s="100"/>
      <c r="AA46" s="100"/>
      <c r="AB46" s="100"/>
      <c r="AC46" s="12" t="s">
        <v>555</v>
      </c>
      <c r="AD46" s="18" t="s">
        <v>119</v>
      </c>
      <c r="AE46" s="95" t="str">
        <f t="shared" si="0"/>
        <v/>
      </c>
      <c r="AF46" s="95"/>
      <c r="AG46" s="95"/>
      <c r="AH46" s="95"/>
      <c r="AI46" s="95"/>
      <c r="AJ46" s="95"/>
      <c r="AK46" s="12" t="s">
        <v>555</v>
      </c>
      <c r="AM46" s="32"/>
      <c r="AN46" s="32" t="s">
        <v>605</v>
      </c>
      <c r="AO46" s="32"/>
      <c r="AP46" s="32">
        <v>4</v>
      </c>
      <c r="AQ46" s="32"/>
      <c r="AR46" s="88" t="str">
        <f>IF(AE46="","",MIN(AE36/50,AE46))</f>
        <v/>
      </c>
      <c r="AS46" s="89"/>
      <c r="AT46" s="89"/>
      <c r="AU46" s="33"/>
    </row>
    <row r="47" spans="1:72" ht="15" customHeight="1" x14ac:dyDescent="0.15">
      <c r="D47" s="41" t="s">
        <v>113</v>
      </c>
      <c r="E47" s="41" t="s">
        <v>679</v>
      </c>
      <c r="F47" s="41" t="s">
        <v>680</v>
      </c>
      <c r="G47" s="41"/>
      <c r="H47" s="41"/>
      <c r="I47" s="41"/>
      <c r="J47" s="41"/>
      <c r="K47" s="41"/>
      <c r="L47" s="41"/>
      <c r="M47" s="41"/>
      <c r="N47" s="18" t="s">
        <v>119</v>
      </c>
      <c r="O47" s="101"/>
      <c r="P47" s="101"/>
      <c r="Q47" s="101"/>
      <c r="R47" s="101"/>
      <c r="S47" s="101"/>
      <c r="T47" s="101"/>
      <c r="U47" s="12" t="s">
        <v>555</v>
      </c>
      <c r="V47" s="18" t="s">
        <v>119</v>
      </c>
      <c r="W47" s="100"/>
      <c r="X47" s="100"/>
      <c r="Y47" s="100"/>
      <c r="Z47" s="100"/>
      <c r="AA47" s="100"/>
      <c r="AB47" s="100"/>
      <c r="AC47" s="12" t="s">
        <v>555</v>
      </c>
      <c r="AD47" s="18" t="s">
        <v>119</v>
      </c>
      <c r="AE47" s="95" t="str">
        <f t="shared" si="0"/>
        <v/>
      </c>
      <c r="AF47" s="95"/>
      <c r="AG47" s="95"/>
      <c r="AH47" s="95"/>
      <c r="AI47" s="95"/>
      <c r="AJ47" s="95"/>
      <c r="AK47" s="12" t="s">
        <v>555</v>
      </c>
      <c r="AM47" s="32"/>
      <c r="AN47" s="32" t="s">
        <v>606</v>
      </c>
      <c r="AO47" s="32"/>
      <c r="AP47" s="32">
        <v>5</v>
      </c>
      <c r="AQ47" s="32"/>
      <c r="AR47" s="88" t="str">
        <f>IF(AE47="","",MIN(AE36/100,AE47))</f>
        <v/>
      </c>
      <c r="AS47" s="89"/>
      <c r="AT47" s="89"/>
      <c r="AU47" s="33"/>
    </row>
    <row r="48" spans="1:72" ht="15" customHeight="1" x14ac:dyDescent="0.15">
      <c r="D48" s="41" t="s">
        <v>113</v>
      </c>
      <c r="E48" s="41" t="s">
        <v>681</v>
      </c>
      <c r="F48" s="41" t="s">
        <v>682</v>
      </c>
      <c r="G48" s="41"/>
      <c r="H48" s="41"/>
      <c r="I48" s="41"/>
      <c r="J48" s="41"/>
      <c r="K48" s="41"/>
      <c r="L48" s="41"/>
      <c r="M48" s="41"/>
      <c r="N48" s="18" t="s">
        <v>119</v>
      </c>
      <c r="O48" s="101"/>
      <c r="P48" s="101"/>
      <c r="Q48" s="101"/>
      <c r="R48" s="101"/>
      <c r="S48" s="101"/>
      <c r="T48" s="101"/>
      <c r="U48" s="12" t="s">
        <v>555</v>
      </c>
      <c r="V48" s="18" t="s">
        <v>119</v>
      </c>
      <c r="W48" s="100"/>
      <c r="X48" s="100"/>
      <c r="Y48" s="100"/>
      <c r="Z48" s="100"/>
      <c r="AA48" s="100"/>
      <c r="AB48" s="100"/>
      <c r="AC48" s="12" t="s">
        <v>555</v>
      </c>
      <c r="AD48" s="18" t="s">
        <v>119</v>
      </c>
      <c r="AE48" s="95" t="str">
        <f t="shared" si="0"/>
        <v/>
      </c>
      <c r="AF48" s="95"/>
      <c r="AG48" s="95"/>
      <c r="AH48" s="95"/>
      <c r="AI48" s="95"/>
      <c r="AJ48" s="95"/>
      <c r="AK48" s="12" t="s">
        <v>555</v>
      </c>
      <c r="AM48" s="32"/>
      <c r="AN48" s="32" t="s">
        <v>607</v>
      </c>
      <c r="AO48" s="32"/>
      <c r="AP48" s="32">
        <v>6</v>
      </c>
      <c r="AQ48" s="32"/>
      <c r="AR48" s="88" t="str">
        <f>IF(AE48="","",MIN(AE36/100,AE48))</f>
        <v/>
      </c>
      <c r="AS48" s="89"/>
      <c r="AT48" s="89"/>
      <c r="AU48" s="33"/>
    </row>
    <row r="49" spans="2:50" ht="15" customHeight="1" x14ac:dyDescent="0.15">
      <c r="D49" s="41" t="s">
        <v>113</v>
      </c>
      <c r="E49" s="41" t="s">
        <v>683</v>
      </c>
      <c r="F49" s="41" t="s">
        <v>684</v>
      </c>
      <c r="G49" s="41"/>
      <c r="H49" s="41"/>
      <c r="I49" s="41"/>
      <c r="J49" s="41"/>
      <c r="K49" s="41"/>
      <c r="L49" s="41"/>
      <c r="M49" s="41"/>
      <c r="N49" s="18" t="s">
        <v>119</v>
      </c>
      <c r="O49" s="101"/>
      <c r="P49" s="101"/>
      <c r="Q49" s="101"/>
      <c r="R49" s="101"/>
      <c r="S49" s="101"/>
      <c r="T49" s="101"/>
      <c r="U49" s="12" t="s">
        <v>555</v>
      </c>
      <c r="V49" s="18" t="s">
        <v>119</v>
      </c>
      <c r="W49" s="100"/>
      <c r="X49" s="100"/>
      <c r="Y49" s="100"/>
      <c r="Z49" s="100"/>
      <c r="AA49" s="100"/>
      <c r="AB49" s="100"/>
      <c r="AC49" s="12" t="s">
        <v>555</v>
      </c>
      <c r="AD49" s="18" t="s">
        <v>119</v>
      </c>
      <c r="AE49" s="95" t="str">
        <f t="shared" si="0"/>
        <v/>
      </c>
      <c r="AF49" s="95"/>
      <c r="AG49" s="95"/>
      <c r="AH49" s="95"/>
      <c r="AI49" s="95"/>
      <c r="AJ49" s="95"/>
      <c r="AK49" s="12" t="s">
        <v>555</v>
      </c>
      <c r="AM49" s="32"/>
      <c r="AN49" s="32" t="s">
        <v>608</v>
      </c>
      <c r="AO49" s="32"/>
      <c r="AP49" s="32">
        <v>7</v>
      </c>
      <c r="AQ49" s="32"/>
      <c r="AR49" s="88" t="str">
        <f>IF(AE49="","",MIN(AE36/100,AE49))</f>
        <v/>
      </c>
      <c r="AS49" s="89"/>
      <c r="AT49" s="89"/>
      <c r="AU49" s="33"/>
    </row>
    <row r="50" spans="2:50" ht="15" customHeight="1" x14ac:dyDescent="0.15">
      <c r="D50" s="41" t="s">
        <v>113</v>
      </c>
      <c r="E50" s="41" t="s">
        <v>685</v>
      </c>
      <c r="F50" s="41" t="s">
        <v>686</v>
      </c>
      <c r="G50" s="41"/>
      <c r="H50" s="41"/>
      <c r="I50" s="41"/>
      <c r="J50" s="41"/>
      <c r="K50" s="41"/>
      <c r="L50" s="41"/>
      <c r="M50" s="41"/>
      <c r="N50" s="18" t="s">
        <v>119</v>
      </c>
      <c r="O50" s="101"/>
      <c r="P50" s="101"/>
      <c r="Q50" s="101"/>
      <c r="R50" s="101"/>
      <c r="S50" s="101"/>
      <c r="T50" s="101"/>
      <c r="U50" s="12" t="s">
        <v>555</v>
      </c>
      <c r="V50" s="18" t="s">
        <v>119</v>
      </c>
      <c r="W50" s="100"/>
      <c r="X50" s="100"/>
      <c r="Y50" s="100"/>
      <c r="Z50" s="100"/>
      <c r="AA50" s="100"/>
      <c r="AB50" s="100"/>
      <c r="AC50" s="12" t="s">
        <v>555</v>
      </c>
      <c r="AD50" s="18" t="s">
        <v>119</v>
      </c>
      <c r="AE50" s="95" t="str">
        <f t="shared" si="0"/>
        <v/>
      </c>
      <c r="AF50" s="95"/>
      <c r="AG50" s="95"/>
      <c r="AH50" s="95"/>
      <c r="AI50" s="95"/>
      <c r="AJ50" s="95"/>
      <c r="AK50" s="12" t="s">
        <v>555</v>
      </c>
      <c r="AM50" s="32"/>
      <c r="AN50" s="32" t="s">
        <v>609</v>
      </c>
      <c r="AO50" s="32"/>
      <c r="AP50" s="32"/>
      <c r="AQ50" s="32"/>
      <c r="AR50" s="32"/>
      <c r="AS50" s="32"/>
      <c r="AT50" s="32"/>
      <c r="AU50" s="33"/>
      <c r="AV50" s="33"/>
      <c r="AW50" s="33"/>
      <c r="AX50" s="33"/>
    </row>
    <row r="51" spans="2:50" ht="15" customHeight="1" x14ac:dyDescent="0.15">
      <c r="D51" s="41" t="s">
        <v>113</v>
      </c>
      <c r="E51" s="41" t="s">
        <v>687</v>
      </c>
      <c r="F51" s="41" t="s">
        <v>688</v>
      </c>
      <c r="G51" s="41"/>
      <c r="H51" s="41"/>
      <c r="I51" s="41"/>
      <c r="J51" s="41"/>
      <c r="K51" s="41"/>
      <c r="L51" s="41"/>
      <c r="M51" s="41"/>
      <c r="N51" s="18" t="s">
        <v>119</v>
      </c>
      <c r="O51" s="101"/>
      <c r="P51" s="101"/>
      <c r="Q51" s="101"/>
      <c r="R51" s="101"/>
      <c r="S51" s="101"/>
      <c r="T51" s="101"/>
      <c r="U51" s="12" t="s">
        <v>555</v>
      </c>
      <c r="V51" s="18" t="s">
        <v>119</v>
      </c>
      <c r="W51" s="100"/>
      <c r="X51" s="100"/>
      <c r="Y51" s="100"/>
      <c r="Z51" s="100"/>
      <c r="AA51" s="100"/>
      <c r="AB51" s="100"/>
      <c r="AC51" s="12" t="s">
        <v>555</v>
      </c>
      <c r="AD51" s="18" t="s">
        <v>119</v>
      </c>
      <c r="AE51" s="95" t="str">
        <f t="shared" si="0"/>
        <v/>
      </c>
      <c r="AF51" s="95"/>
      <c r="AG51" s="95"/>
      <c r="AH51" s="95"/>
      <c r="AI51" s="95"/>
      <c r="AJ51" s="95"/>
      <c r="AK51" s="12" t="s">
        <v>555</v>
      </c>
      <c r="AM51" s="32"/>
      <c r="AN51" s="32" t="s">
        <v>610</v>
      </c>
      <c r="AO51" s="32"/>
      <c r="AP51" s="54" t="s">
        <v>624</v>
      </c>
      <c r="AQ51" s="32"/>
      <c r="AR51" s="88" t="str">
        <f>IF(AE51="","",MIN(AE51/3,AE38))</f>
        <v/>
      </c>
      <c r="AS51" s="89"/>
      <c r="AT51" s="89"/>
      <c r="AU51" s="33"/>
      <c r="AV51" s="33"/>
      <c r="AW51" s="33"/>
      <c r="AX51" s="33"/>
    </row>
    <row r="52" spans="2:50" ht="15" customHeight="1" x14ac:dyDescent="0.15">
      <c r="D52" s="41" t="s">
        <v>113</v>
      </c>
      <c r="E52" s="41" t="s">
        <v>689</v>
      </c>
      <c r="F52" s="41" t="s">
        <v>690</v>
      </c>
      <c r="G52" s="41"/>
      <c r="H52" s="41"/>
      <c r="I52" s="41"/>
      <c r="J52" s="41"/>
      <c r="K52" s="41"/>
      <c r="L52" s="41"/>
      <c r="M52" s="41"/>
      <c r="N52" s="18" t="s">
        <v>119</v>
      </c>
      <c r="O52" s="101"/>
      <c r="P52" s="101"/>
      <c r="Q52" s="101"/>
      <c r="R52" s="101"/>
      <c r="S52" s="101"/>
      <c r="T52" s="101"/>
      <c r="U52" s="12" t="s">
        <v>555</v>
      </c>
      <c r="V52" s="18" t="s">
        <v>119</v>
      </c>
      <c r="W52" s="100"/>
      <c r="X52" s="100"/>
      <c r="Y52" s="100"/>
      <c r="Z52" s="100"/>
      <c r="AA52" s="100"/>
      <c r="AB52" s="100"/>
      <c r="AC52" s="12" t="s">
        <v>555</v>
      </c>
      <c r="AD52" s="18" t="s">
        <v>119</v>
      </c>
      <c r="AE52" s="95" t="str">
        <f t="shared" si="0"/>
        <v/>
      </c>
      <c r="AF52" s="95"/>
      <c r="AG52" s="95"/>
      <c r="AH52" s="95"/>
      <c r="AI52" s="95"/>
      <c r="AJ52" s="95"/>
      <c r="AK52" s="12" t="s">
        <v>555</v>
      </c>
      <c r="AM52" s="32"/>
      <c r="AN52" s="32" t="s">
        <v>611</v>
      </c>
      <c r="AO52" s="32"/>
      <c r="AP52" s="54" t="s">
        <v>624</v>
      </c>
      <c r="AQ52" s="32"/>
      <c r="AR52" s="88" t="str">
        <f>IF(AE52="","",MIN(AE52/3,AE38))</f>
        <v/>
      </c>
      <c r="AS52" s="89"/>
      <c r="AT52" s="89"/>
      <c r="AU52" s="33"/>
      <c r="AV52" s="33"/>
      <c r="AW52" s="33"/>
      <c r="AX52" s="33"/>
    </row>
    <row r="53" spans="2:50" ht="15" customHeight="1" x14ac:dyDescent="0.15">
      <c r="D53" s="41" t="s">
        <v>113</v>
      </c>
      <c r="E53" s="41" t="s">
        <v>691</v>
      </c>
      <c r="F53" s="41" t="s">
        <v>692</v>
      </c>
      <c r="G53" s="41"/>
      <c r="H53" s="41"/>
      <c r="I53" s="41"/>
      <c r="J53" s="41"/>
      <c r="K53" s="41"/>
      <c r="L53" s="41"/>
      <c r="M53" s="41"/>
      <c r="O53" s="95" t="e">
        <f>SUM(AE36-AR53)</f>
        <v>#VALUE!</v>
      </c>
      <c r="P53" s="95"/>
      <c r="Q53" s="95"/>
      <c r="R53" s="95"/>
      <c r="S53" s="95"/>
      <c r="T53" s="95"/>
      <c r="U53" s="6" t="s">
        <v>560</v>
      </c>
      <c r="AP53" s="32" t="s">
        <v>597</v>
      </c>
      <c r="AQ53" s="32"/>
      <c r="AR53" s="114">
        <f>LIST!C427</f>
        <v>0</v>
      </c>
      <c r="AS53" s="115"/>
      <c r="AT53" s="115"/>
    </row>
    <row r="54" spans="2:50" ht="15" customHeight="1" x14ac:dyDescent="0.15">
      <c r="B54" s="9"/>
      <c r="C54" s="9"/>
      <c r="D54" s="53" t="s">
        <v>113</v>
      </c>
      <c r="E54" s="53" t="s">
        <v>693</v>
      </c>
      <c r="F54" s="53" t="s">
        <v>694</v>
      </c>
      <c r="G54" s="9"/>
      <c r="H54" s="9"/>
      <c r="I54" s="9"/>
      <c r="J54" s="9"/>
      <c r="K54" s="9"/>
      <c r="L54" s="9"/>
      <c r="M54" s="9"/>
      <c r="N54" s="9"/>
      <c r="O54" s="103" t="e">
        <f>IF(LIST!C429="","",ROUNDUP(LIST!C429,2))</f>
        <v>#VALUE!</v>
      </c>
      <c r="P54" s="103"/>
      <c r="Q54" s="103"/>
      <c r="R54" s="103"/>
      <c r="S54" s="103"/>
      <c r="T54" s="103"/>
      <c r="U54" s="9" t="s">
        <v>559</v>
      </c>
      <c r="V54" s="9"/>
      <c r="W54" s="9"/>
      <c r="X54" s="9"/>
      <c r="Y54" s="9"/>
      <c r="Z54" s="9"/>
      <c r="AA54" s="9"/>
      <c r="AB54" s="9"/>
      <c r="AC54" s="9"/>
      <c r="AD54" s="9"/>
      <c r="AE54" s="9"/>
      <c r="AF54" s="9"/>
      <c r="AG54" s="9"/>
      <c r="AH54" s="9"/>
      <c r="AI54" s="9"/>
      <c r="AJ54" s="9"/>
      <c r="AK54" s="9"/>
    </row>
    <row r="55" spans="2:50" ht="15" customHeight="1" x14ac:dyDescent="0.15">
      <c r="B55" s="6" t="s">
        <v>587</v>
      </c>
    </row>
    <row r="56" spans="2:50" ht="15" customHeight="1" x14ac:dyDescent="0.15">
      <c r="D56" s="6" t="s">
        <v>113</v>
      </c>
      <c r="E56" s="6" t="s">
        <v>114</v>
      </c>
      <c r="F56" s="6" t="s">
        <v>695</v>
      </c>
      <c r="P56" s="92"/>
      <c r="Q56" s="92"/>
      <c r="R56" s="92"/>
      <c r="S56" s="92"/>
    </row>
    <row r="57" spans="2:50" ht="15" customHeight="1" x14ac:dyDescent="0.15">
      <c r="B57" s="9"/>
      <c r="C57" s="9"/>
      <c r="D57" s="9" t="s">
        <v>113</v>
      </c>
      <c r="E57" s="9" t="s">
        <v>115</v>
      </c>
      <c r="F57" s="9" t="s">
        <v>696</v>
      </c>
      <c r="G57" s="9"/>
      <c r="H57" s="9"/>
      <c r="I57" s="9"/>
      <c r="J57" s="9"/>
      <c r="K57" s="9"/>
      <c r="L57" s="9"/>
      <c r="M57" s="9"/>
      <c r="N57" s="9"/>
      <c r="O57" s="9"/>
      <c r="P57" s="116"/>
      <c r="Q57" s="116"/>
      <c r="R57" s="116"/>
      <c r="S57" s="116"/>
      <c r="T57" s="9"/>
      <c r="U57" s="9"/>
      <c r="V57" s="9"/>
      <c r="W57" s="9"/>
      <c r="X57" s="9"/>
      <c r="Y57" s="9"/>
      <c r="Z57" s="9"/>
      <c r="AA57" s="9"/>
      <c r="AB57" s="9"/>
      <c r="AC57" s="9"/>
      <c r="AD57" s="9"/>
      <c r="AE57" s="9"/>
      <c r="AF57" s="9"/>
      <c r="AG57" s="9"/>
      <c r="AH57" s="9"/>
      <c r="AI57" s="9"/>
      <c r="AJ57" s="9"/>
      <c r="AK57" s="9"/>
    </row>
    <row r="58" spans="2:50" ht="15" customHeight="1" x14ac:dyDescent="0.15">
      <c r="O58" s="57"/>
      <c r="P58" s="57"/>
      <c r="Q58" s="57"/>
      <c r="R58" s="57"/>
    </row>
    <row r="59" spans="2:50" ht="15" customHeight="1" x14ac:dyDescent="0.15">
      <c r="B59" s="9"/>
      <c r="C59" s="9"/>
      <c r="D59" s="9"/>
      <c r="E59" s="9"/>
      <c r="F59" s="9"/>
      <c r="G59" s="9"/>
      <c r="H59" s="9"/>
      <c r="I59" s="9"/>
      <c r="J59" s="9"/>
      <c r="K59" s="9"/>
      <c r="L59" s="9"/>
      <c r="M59" s="9"/>
      <c r="N59" s="9"/>
      <c r="O59" s="58"/>
      <c r="P59" s="58"/>
      <c r="Q59" s="58"/>
      <c r="R59" s="58"/>
      <c r="S59" s="9"/>
      <c r="T59" s="9"/>
      <c r="U59" s="9"/>
      <c r="V59" s="9"/>
      <c r="W59" s="9"/>
      <c r="X59" s="9"/>
      <c r="Y59" s="9"/>
      <c r="Z59" s="9"/>
      <c r="AA59" s="9"/>
      <c r="AB59" s="9"/>
      <c r="AC59" s="9"/>
      <c r="AD59" s="9"/>
      <c r="AE59" s="9"/>
      <c r="AF59" s="9"/>
      <c r="AG59" s="9"/>
      <c r="AH59" s="9"/>
      <c r="AI59" s="9"/>
      <c r="AJ59" s="9"/>
      <c r="AK59" s="9"/>
    </row>
    <row r="60" spans="2:50" ht="15" customHeight="1" x14ac:dyDescent="0.15">
      <c r="B60" s="6" t="s">
        <v>588</v>
      </c>
      <c r="N60" s="18" t="s">
        <v>119</v>
      </c>
      <c r="O60" s="99" t="s">
        <v>490</v>
      </c>
      <c r="P60" s="99"/>
      <c r="Q60" s="99"/>
      <c r="R60" s="99"/>
      <c r="S60" s="99"/>
      <c r="T60" s="99"/>
      <c r="U60" s="8" t="s">
        <v>477</v>
      </c>
      <c r="V60" s="18" t="s">
        <v>119</v>
      </c>
      <c r="W60" s="99" t="s">
        <v>491</v>
      </c>
      <c r="X60" s="99"/>
      <c r="Y60" s="99"/>
      <c r="Z60" s="99"/>
      <c r="AA60" s="99"/>
      <c r="AB60" s="99"/>
      <c r="AC60" s="8" t="s">
        <v>477</v>
      </c>
    </row>
    <row r="61" spans="2:50" ht="15" customHeight="1" x14ac:dyDescent="0.15">
      <c r="D61" s="6" t="s">
        <v>113</v>
      </c>
      <c r="E61" s="6" t="s">
        <v>114</v>
      </c>
      <c r="F61" s="6" t="s">
        <v>697</v>
      </c>
      <c r="N61" s="18" t="s">
        <v>119</v>
      </c>
      <c r="O61" s="102"/>
      <c r="P61" s="102"/>
      <c r="Q61" s="102"/>
      <c r="R61" s="102"/>
      <c r="S61" s="102"/>
      <c r="T61" s="18" t="s">
        <v>561</v>
      </c>
      <c r="U61" s="8" t="s">
        <v>477</v>
      </c>
      <c r="V61" s="18" t="s">
        <v>119</v>
      </c>
      <c r="W61" s="102"/>
      <c r="X61" s="102"/>
      <c r="Y61" s="102"/>
      <c r="Z61" s="102"/>
      <c r="AA61" s="102"/>
      <c r="AB61" s="18" t="s">
        <v>561</v>
      </c>
      <c r="AC61" s="8" t="s">
        <v>477</v>
      </c>
    </row>
    <row r="62" spans="2:50" ht="15" customHeight="1" x14ac:dyDescent="0.15">
      <c r="D62" s="6" t="s">
        <v>113</v>
      </c>
      <c r="E62" s="6" t="s">
        <v>115</v>
      </c>
      <c r="F62" s="6" t="s">
        <v>698</v>
      </c>
      <c r="M62" s="11" t="s">
        <v>492</v>
      </c>
      <c r="N62" s="18" t="s">
        <v>119</v>
      </c>
      <c r="O62" s="92"/>
      <c r="P62" s="92"/>
      <c r="Q62" s="92"/>
      <c r="R62" s="92"/>
      <c r="S62" s="92"/>
      <c r="T62" s="8" t="s">
        <v>494</v>
      </c>
      <c r="U62" s="8" t="s">
        <v>477</v>
      </c>
      <c r="V62" s="18" t="s">
        <v>119</v>
      </c>
      <c r="W62" s="92"/>
      <c r="X62" s="92"/>
      <c r="Y62" s="92"/>
      <c r="Z62" s="92"/>
      <c r="AA62" s="92"/>
      <c r="AB62" s="8" t="s">
        <v>494</v>
      </c>
      <c r="AC62" s="8" t="s">
        <v>477</v>
      </c>
    </row>
    <row r="63" spans="2:50" ht="15" customHeight="1" x14ac:dyDescent="0.15">
      <c r="M63" s="11" t="s">
        <v>493</v>
      </c>
      <c r="N63" s="18" t="s">
        <v>119</v>
      </c>
      <c r="O63" s="92"/>
      <c r="P63" s="92"/>
      <c r="Q63" s="92"/>
      <c r="R63" s="92"/>
      <c r="S63" s="92"/>
      <c r="T63" s="8" t="s">
        <v>494</v>
      </c>
      <c r="U63" s="8" t="s">
        <v>477</v>
      </c>
      <c r="V63" s="18" t="s">
        <v>119</v>
      </c>
      <c r="W63" s="92"/>
      <c r="X63" s="92"/>
      <c r="Y63" s="92"/>
      <c r="Z63" s="92"/>
      <c r="AA63" s="92"/>
      <c r="AB63" s="8" t="s">
        <v>494</v>
      </c>
      <c r="AC63" s="8" t="s">
        <v>477</v>
      </c>
    </row>
    <row r="64" spans="2:50" ht="15" customHeight="1" x14ac:dyDescent="0.15">
      <c r="D64" s="6" t="s">
        <v>113</v>
      </c>
      <c r="E64" s="6" t="s">
        <v>116</v>
      </c>
      <c r="F64" s="6" t="s">
        <v>699</v>
      </c>
      <c r="L64" s="94"/>
      <c r="M64" s="94"/>
      <c r="N64" s="94"/>
      <c r="O64" s="94"/>
      <c r="P64" s="94"/>
      <c r="Q64" s="94"/>
      <c r="R64" s="94"/>
      <c r="S64" s="94"/>
      <c r="T64" s="26" t="s">
        <v>495</v>
      </c>
      <c r="U64" s="104" t="s">
        <v>496</v>
      </c>
      <c r="V64" s="104"/>
      <c r="W64" s="94"/>
      <c r="X64" s="94"/>
      <c r="Y64" s="94"/>
      <c r="Z64" s="94"/>
      <c r="AA64" s="94"/>
      <c r="AB64" s="94"/>
      <c r="AC64" s="94"/>
      <c r="AD64" s="94"/>
      <c r="AE64" s="8" t="s">
        <v>495</v>
      </c>
    </row>
    <row r="65" spans="2:37" ht="15" customHeight="1" x14ac:dyDescent="0.15">
      <c r="D65" s="6" t="s">
        <v>113</v>
      </c>
      <c r="E65" s="6" t="s">
        <v>658</v>
      </c>
      <c r="F65" s="6" t="s">
        <v>700</v>
      </c>
      <c r="Y65" s="39" t="s">
        <v>143</v>
      </c>
      <c r="Z65" s="8" t="s">
        <v>497</v>
      </c>
      <c r="AB65" s="39" t="s">
        <v>143</v>
      </c>
      <c r="AC65" s="8" t="s">
        <v>498</v>
      </c>
    </row>
    <row r="66" spans="2:37" ht="15" customHeight="1" x14ac:dyDescent="0.15">
      <c r="D66" s="6" t="s">
        <v>113</v>
      </c>
      <c r="E66" s="6" t="s">
        <v>117</v>
      </c>
      <c r="F66" s="6" t="s">
        <v>701</v>
      </c>
      <c r="W66" s="59"/>
      <c r="X66" s="8"/>
      <c r="Z66" s="59"/>
      <c r="AA66" s="8"/>
    </row>
    <row r="67" spans="2:37" ht="15" customHeight="1" x14ac:dyDescent="0.15">
      <c r="B67" s="9"/>
      <c r="C67" s="9"/>
      <c r="D67" s="60"/>
      <c r="E67" s="38" t="s">
        <v>143</v>
      </c>
      <c r="F67" s="9" t="s">
        <v>499</v>
      </c>
      <c r="G67" s="9"/>
      <c r="H67" s="9"/>
      <c r="I67" s="9"/>
      <c r="J67" s="9"/>
      <c r="K67" s="9"/>
      <c r="L67" s="9"/>
      <c r="M67" s="38" t="s">
        <v>143</v>
      </c>
      <c r="N67" s="9" t="s">
        <v>500</v>
      </c>
      <c r="O67" s="9"/>
      <c r="P67" s="9"/>
      <c r="Q67" s="56"/>
      <c r="R67" s="9"/>
      <c r="S67" s="9"/>
      <c r="T67" s="9"/>
      <c r="U67" s="38" t="s">
        <v>143</v>
      </c>
      <c r="V67" s="9" t="s">
        <v>501</v>
      </c>
      <c r="W67" s="56"/>
      <c r="X67" s="9"/>
      <c r="Y67" s="9"/>
      <c r="Z67" s="9"/>
      <c r="AA67" s="9"/>
      <c r="AB67" s="9"/>
      <c r="AC67" s="9"/>
      <c r="AD67" s="56"/>
      <c r="AE67" s="9"/>
      <c r="AF67" s="9"/>
      <c r="AG67" s="9"/>
      <c r="AH67" s="9"/>
      <c r="AI67" s="9"/>
      <c r="AJ67" s="9"/>
      <c r="AK67" s="9"/>
    </row>
    <row r="68" spans="2:37" ht="15" customHeight="1" x14ac:dyDescent="0.15">
      <c r="B68" s="6" t="s">
        <v>589</v>
      </c>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row>
    <row r="69" spans="2:37" ht="15" customHeight="1" x14ac:dyDescent="0.15">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row>
    <row r="70" spans="2:37" ht="15" customHeight="1" x14ac:dyDescent="0.15">
      <c r="B70" s="9"/>
      <c r="C70" s="9"/>
      <c r="D70" s="9"/>
      <c r="E70" s="9"/>
      <c r="F70" s="9"/>
      <c r="G70" s="9"/>
      <c r="H70" s="9"/>
      <c r="I70" s="9"/>
      <c r="J70" s="9"/>
      <c r="K70" s="9"/>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row>
    <row r="71" spans="2:37" ht="15" customHeight="1" x14ac:dyDescent="0.15">
      <c r="B71" s="30" t="s">
        <v>590</v>
      </c>
      <c r="C71" s="30"/>
      <c r="D71" s="30"/>
      <c r="E71" s="30"/>
      <c r="F71" s="30"/>
      <c r="G71" s="30"/>
      <c r="H71" s="30"/>
      <c r="I71" s="30"/>
      <c r="J71" s="30"/>
      <c r="K71" s="30"/>
      <c r="L71" s="85" t="s">
        <v>569</v>
      </c>
      <c r="M71" s="85"/>
      <c r="N71" s="91"/>
      <c r="O71" s="91"/>
      <c r="P71" s="37" t="s">
        <v>0</v>
      </c>
      <c r="Q71" s="91"/>
      <c r="R71" s="91"/>
      <c r="S71" s="37" t="s">
        <v>1</v>
      </c>
      <c r="T71" s="91"/>
      <c r="U71" s="91"/>
      <c r="V71" s="37" t="s">
        <v>2</v>
      </c>
      <c r="W71" s="30"/>
      <c r="X71" s="30"/>
      <c r="Y71" s="30"/>
      <c r="Z71" s="30"/>
      <c r="AA71" s="30"/>
      <c r="AB71" s="30"/>
      <c r="AC71" s="30"/>
      <c r="AD71" s="30"/>
      <c r="AE71" s="30"/>
      <c r="AF71" s="30"/>
      <c r="AG71" s="30"/>
      <c r="AH71" s="30"/>
      <c r="AI71" s="30"/>
      <c r="AJ71" s="30"/>
      <c r="AK71" s="30"/>
    </row>
    <row r="72" spans="2:37" ht="15" customHeight="1" x14ac:dyDescent="0.15">
      <c r="B72" s="30" t="s">
        <v>591</v>
      </c>
      <c r="C72" s="30"/>
      <c r="D72" s="30"/>
      <c r="E72" s="30"/>
      <c r="F72" s="30"/>
      <c r="G72" s="30"/>
      <c r="H72" s="30"/>
      <c r="I72" s="30"/>
      <c r="J72" s="30"/>
      <c r="K72" s="30"/>
      <c r="L72" s="85" t="s">
        <v>570</v>
      </c>
      <c r="M72" s="85"/>
      <c r="N72" s="91"/>
      <c r="O72" s="91"/>
      <c r="P72" s="37" t="s">
        <v>0</v>
      </c>
      <c r="Q72" s="91"/>
      <c r="R72" s="91"/>
      <c r="S72" s="37" t="s">
        <v>1</v>
      </c>
      <c r="T72" s="91"/>
      <c r="U72" s="91"/>
      <c r="V72" s="37" t="s">
        <v>2</v>
      </c>
      <c r="W72" s="30"/>
      <c r="X72" s="30"/>
      <c r="Y72" s="30"/>
      <c r="Z72" s="30"/>
      <c r="AA72" s="30"/>
      <c r="AB72" s="30"/>
      <c r="AC72" s="30"/>
      <c r="AD72" s="30"/>
      <c r="AE72" s="30"/>
      <c r="AF72" s="30"/>
      <c r="AG72" s="30"/>
      <c r="AH72" s="30"/>
      <c r="AI72" s="30"/>
      <c r="AJ72" s="30"/>
      <c r="AK72" s="30"/>
    </row>
    <row r="73" spans="2:37" ht="15" customHeight="1" x14ac:dyDescent="0.15">
      <c r="B73" s="22" t="s">
        <v>592</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row>
    <row r="74" spans="2:37" ht="15" customHeight="1" x14ac:dyDescent="0.15">
      <c r="F74" s="18" t="s">
        <v>119</v>
      </c>
      <c r="G74" s="8" t="s">
        <v>503</v>
      </c>
      <c r="H74" s="97"/>
      <c r="I74" s="97"/>
      <c r="J74" s="8" t="s">
        <v>502</v>
      </c>
      <c r="K74" s="8" t="s">
        <v>477</v>
      </c>
      <c r="L74" s="99" t="s">
        <v>570</v>
      </c>
      <c r="M74" s="99"/>
      <c r="N74" s="97"/>
      <c r="O74" s="97"/>
      <c r="P74" s="8" t="s">
        <v>0</v>
      </c>
      <c r="Q74" s="97"/>
      <c r="R74" s="97"/>
      <c r="S74" s="8" t="s">
        <v>1</v>
      </c>
      <c r="T74" s="97"/>
      <c r="U74" s="97"/>
      <c r="V74" s="8" t="s">
        <v>2</v>
      </c>
      <c r="W74" s="18" t="s">
        <v>119</v>
      </c>
      <c r="X74" s="90"/>
      <c r="Y74" s="90"/>
      <c r="Z74" s="90"/>
      <c r="AA74" s="90"/>
      <c r="AB74" s="90"/>
      <c r="AC74" s="90"/>
      <c r="AD74" s="90"/>
      <c r="AE74" s="90"/>
      <c r="AF74" s="90"/>
      <c r="AG74" s="90"/>
      <c r="AH74" s="90"/>
      <c r="AI74" s="90"/>
      <c r="AJ74" s="90"/>
      <c r="AK74" s="8" t="s">
        <v>477</v>
      </c>
    </row>
    <row r="75" spans="2:37" ht="15" customHeight="1" x14ac:dyDescent="0.15">
      <c r="F75" s="18" t="s">
        <v>119</v>
      </c>
      <c r="G75" s="8" t="s">
        <v>503</v>
      </c>
      <c r="H75" s="97"/>
      <c r="I75" s="97"/>
      <c r="J75" s="8" t="s">
        <v>502</v>
      </c>
      <c r="K75" s="8" t="s">
        <v>477</v>
      </c>
      <c r="L75" s="99" t="s">
        <v>570</v>
      </c>
      <c r="M75" s="99"/>
      <c r="N75" s="97"/>
      <c r="O75" s="97"/>
      <c r="P75" s="8" t="s">
        <v>0</v>
      </c>
      <c r="Q75" s="97"/>
      <c r="R75" s="97"/>
      <c r="S75" s="8" t="s">
        <v>1</v>
      </c>
      <c r="T75" s="97"/>
      <c r="U75" s="97"/>
      <c r="V75" s="8" t="s">
        <v>2</v>
      </c>
      <c r="W75" s="18" t="s">
        <v>119</v>
      </c>
      <c r="X75" s="90"/>
      <c r="Y75" s="90"/>
      <c r="Z75" s="90"/>
      <c r="AA75" s="90"/>
      <c r="AB75" s="90"/>
      <c r="AC75" s="90"/>
      <c r="AD75" s="90"/>
      <c r="AE75" s="90"/>
      <c r="AF75" s="90"/>
      <c r="AG75" s="90"/>
      <c r="AH75" s="90"/>
      <c r="AI75" s="90"/>
      <c r="AJ75" s="90"/>
      <c r="AK75" s="8" t="s">
        <v>477</v>
      </c>
    </row>
    <row r="76" spans="2:37" ht="15" customHeight="1" x14ac:dyDescent="0.15">
      <c r="B76" s="9"/>
      <c r="C76" s="9"/>
      <c r="D76" s="9"/>
      <c r="E76" s="9"/>
      <c r="F76" s="19" t="s">
        <v>119</v>
      </c>
      <c r="G76" s="10" t="s">
        <v>503</v>
      </c>
      <c r="H76" s="96"/>
      <c r="I76" s="96"/>
      <c r="J76" s="10" t="s">
        <v>502</v>
      </c>
      <c r="K76" s="10" t="s">
        <v>477</v>
      </c>
      <c r="L76" s="82" t="s">
        <v>570</v>
      </c>
      <c r="M76" s="82"/>
      <c r="N76" s="96"/>
      <c r="O76" s="96"/>
      <c r="P76" s="10" t="s">
        <v>0</v>
      </c>
      <c r="Q76" s="96"/>
      <c r="R76" s="96"/>
      <c r="S76" s="10" t="s">
        <v>1</v>
      </c>
      <c r="T76" s="96"/>
      <c r="U76" s="96"/>
      <c r="V76" s="10" t="s">
        <v>2</v>
      </c>
      <c r="W76" s="19" t="s">
        <v>119</v>
      </c>
      <c r="X76" s="93"/>
      <c r="Y76" s="93"/>
      <c r="Z76" s="93"/>
      <c r="AA76" s="93"/>
      <c r="AB76" s="93"/>
      <c r="AC76" s="93"/>
      <c r="AD76" s="93"/>
      <c r="AE76" s="93"/>
      <c r="AF76" s="93"/>
      <c r="AG76" s="93"/>
      <c r="AH76" s="93"/>
      <c r="AI76" s="93"/>
      <c r="AJ76" s="93"/>
      <c r="AK76" s="10" t="s">
        <v>477</v>
      </c>
    </row>
    <row r="77" spans="2:37" ht="15" customHeight="1" x14ac:dyDescent="0.15">
      <c r="B77" s="42" t="s">
        <v>629</v>
      </c>
      <c r="C77" s="42"/>
      <c r="D77" s="42"/>
      <c r="E77" s="42"/>
      <c r="F77" s="42"/>
      <c r="G77" s="42"/>
      <c r="H77" s="42"/>
      <c r="I77" s="42"/>
      <c r="J77" s="42"/>
      <c r="K77" s="42"/>
      <c r="L77" s="46"/>
      <c r="M77" s="46"/>
      <c r="N77" s="46"/>
      <c r="O77" s="46"/>
      <c r="P77" s="46"/>
      <c r="Q77" s="46"/>
      <c r="R77" s="46"/>
      <c r="S77" s="46"/>
      <c r="T77" s="46"/>
      <c r="U77" s="46"/>
      <c r="V77" s="46"/>
      <c r="W77" s="46"/>
      <c r="X77" s="46"/>
      <c r="Y77" s="47"/>
      <c r="Z77" s="48" t="s">
        <v>143</v>
      </c>
      <c r="AA77" s="49" t="s">
        <v>574</v>
      </c>
      <c r="AB77" s="41"/>
      <c r="AC77" s="48" t="s">
        <v>143</v>
      </c>
      <c r="AD77" s="49" t="s">
        <v>575</v>
      </c>
      <c r="AE77" s="46"/>
      <c r="AF77" s="46"/>
      <c r="AG77" s="46"/>
      <c r="AH77" s="46"/>
      <c r="AI77" s="46"/>
      <c r="AJ77" s="46"/>
      <c r="AK77" s="46"/>
    </row>
    <row r="78" spans="2:37" ht="15" customHeight="1" x14ac:dyDescent="0.15">
      <c r="B78" s="30" t="s">
        <v>630</v>
      </c>
      <c r="C78" s="30"/>
      <c r="D78" s="30"/>
      <c r="E78" s="30"/>
      <c r="F78" s="30"/>
      <c r="G78" s="30"/>
      <c r="H78" s="30"/>
      <c r="I78" s="30"/>
      <c r="J78" s="30"/>
      <c r="K78" s="30"/>
      <c r="L78" s="43"/>
      <c r="M78" s="43"/>
      <c r="N78" s="43"/>
      <c r="O78" s="43"/>
      <c r="P78" s="43"/>
      <c r="Q78" s="43"/>
      <c r="R78" s="43"/>
      <c r="S78" s="43"/>
      <c r="T78" s="43"/>
      <c r="U78" s="43"/>
      <c r="V78" s="43"/>
      <c r="W78" s="43"/>
      <c r="X78" s="44"/>
      <c r="Y78" s="30"/>
      <c r="Z78" s="45" t="s">
        <v>143</v>
      </c>
      <c r="AA78" s="37" t="s">
        <v>571</v>
      </c>
      <c r="AB78" s="30"/>
      <c r="AC78" s="45" t="s">
        <v>143</v>
      </c>
      <c r="AD78" s="37" t="s">
        <v>572</v>
      </c>
      <c r="AE78" s="43"/>
      <c r="AF78" s="44"/>
      <c r="AG78" s="44"/>
      <c r="AH78" s="44"/>
      <c r="AI78" s="44"/>
      <c r="AJ78" s="44"/>
      <c r="AK78" s="43"/>
    </row>
    <row r="79" spans="2:37" ht="15" customHeight="1" x14ac:dyDescent="0.15">
      <c r="B79" s="42" t="s">
        <v>704</v>
      </c>
      <c r="C79" s="22"/>
      <c r="D79" s="22"/>
      <c r="E79" s="22"/>
      <c r="F79" s="22"/>
      <c r="G79" s="22"/>
      <c r="H79" s="22"/>
      <c r="I79" s="22"/>
      <c r="J79" s="22"/>
      <c r="K79" s="22"/>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row>
    <row r="80" spans="2:37" ht="15" customHeight="1" x14ac:dyDescent="0.15">
      <c r="B80" s="9"/>
      <c r="C80" s="9"/>
      <c r="D80" s="9"/>
      <c r="E80" s="9"/>
      <c r="F80" s="9"/>
      <c r="G80" s="9"/>
      <c r="H80" s="9"/>
      <c r="I80" s="9"/>
      <c r="J80" s="9"/>
      <c r="K80" s="9"/>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row>
  </sheetData>
  <mergeCells count="157">
    <mergeCell ref="AR51:AT51"/>
    <mergeCell ref="AR52:AT52"/>
    <mergeCell ref="O43:T43"/>
    <mergeCell ref="W43:AB43"/>
    <mergeCell ref="AE43:AJ43"/>
    <mergeCell ref="O51:T51"/>
    <mergeCell ref="W51:AB51"/>
    <mergeCell ref="AE51:AJ51"/>
    <mergeCell ref="O60:T60"/>
    <mergeCell ref="AR49:AT49"/>
    <mergeCell ref="AR53:AT53"/>
    <mergeCell ref="W50:AB50"/>
    <mergeCell ref="W49:AB49"/>
    <mergeCell ref="W60:AB60"/>
    <mergeCell ref="P57:S57"/>
    <mergeCell ref="B2:AK2"/>
    <mergeCell ref="H4:AK4"/>
    <mergeCell ref="H5:AK5"/>
    <mergeCell ref="P10:T10"/>
    <mergeCell ref="U10:Y10"/>
    <mergeCell ref="Z10:AD10"/>
    <mergeCell ref="AE10:AI10"/>
    <mergeCell ref="AE48:AJ48"/>
    <mergeCell ref="AE46:AJ46"/>
    <mergeCell ref="W47:AB47"/>
    <mergeCell ref="AE47:AJ47"/>
    <mergeCell ref="O48:T48"/>
    <mergeCell ref="O46:T46"/>
    <mergeCell ref="W46:AB46"/>
    <mergeCell ref="O47:T47"/>
    <mergeCell ref="AE40:AJ40"/>
    <mergeCell ref="O42:T42"/>
    <mergeCell ref="O38:T38"/>
    <mergeCell ref="O40:T40"/>
    <mergeCell ref="U21:X21"/>
    <mergeCell ref="AA21:AD21"/>
    <mergeCell ref="AG21:AJ21"/>
    <mergeCell ref="O34:T34"/>
    <mergeCell ref="O15:R15"/>
    <mergeCell ref="O16:R16"/>
    <mergeCell ref="U15:X15"/>
    <mergeCell ref="U16:X16"/>
    <mergeCell ref="AE33:AJ33"/>
    <mergeCell ref="P12:T12"/>
    <mergeCell ref="L15:M15"/>
    <mergeCell ref="L16:M16"/>
    <mergeCell ref="P13:T13"/>
    <mergeCell ref="O33:T33"/>
    <mergeCell ref="W33:AB33"/>
    <mergeCell ref="AA17:AD17"/>
    <mergeCell ref="AG17:AJ17"/>
    <mergeCell ref="O21:R21"/>
    <mergeCell ref="L26:AK26"/>
    <mergeCell ref="AG15:AJ15"/>
    <mergeCell ref="AG16:AJ16"/>
    <mergeCell ref="AA15:AD15"/>
    <mergeCell ref="AA16:AD16"/>
    <mergeCell ref="O19:R19"/>
    <mergeCell ref="U19:X19"/>
    <mergeCell ref="AA19:AD19"/>
    <mergeCell ref="AG19:AJ19"/>
    <mergeCell ref="O17:R17"/>
    <mergeCell ref="K27:M27"/>
    <mergeCell ref="N27:V27"/>
    <mergeCell ref="Y27:AA27"/>
    <mergeCell ref="AB27:AJ27"/>
    <mergeCell ref="U17:X17"/>
    <mergeCell ref="K28:M28"/>
    <mergeCell ref="L22:M22"/>
    <mergeCell ref="L23:M23"/>
    <mergeCell ref="O23:R23"/>
    <mergeCell ref="W24:Z24"/>
    <mergeCell ref="W25:Z25"/>
    <mergeCell ref="O22:R22"/>
    <mergeCell ref="N28:V28"/>
    <mergeCell ref="Y28:AA28"/>
    <mergeCell ref="U64:V64"/>
    <mergeCell ref="W64:AD64"/>
    <mergeCell ref="O62:S62"/>
    <mergeCell ref="AE50:AJ50"/>
    <mergeCell ref="W31:AB31"/>
    <mergeCell ref="AE31:AJ31"/>
    <mergeCell ref="AB28:AJ28"/>
    <mergeCell ref="O52:T52"/>
    <mergeCell ref="W52:AB52"/>
    <mergeCell ref="AE52:AJ52"/>
    <mergeCell ref="AE42:AJ42"/>
    <mergeCell ref="O36:T36"/>
    <mergeCell ref="W36:AB36"/>
    <mergeCell ref="AE36:AJ36"/>
    <mergeCell ref="O35:T35"/>
    <mergeCell ref="AE30:AJ30"/>
    <mergeCell ref="O31:T31"/>
    <mergeCell ref="O30:T30"/>
    <mergeCell ref="W30:AB30"/>
    <mergeCell ref="O44:T44"/>
    <mergeCell ref="W38:AB38"/>
    <mergeCell ref="AE45:AJ45"/>
    <mergeCell ref="AE49:AJ49"/>
    <mergeCell ref="O50:T50"/>
    <mergeCell ref="W42:AB42"/>
    <mergeCell ref="W35:AB35"/>
    <mergeCell ref="AE35:AJ35"/>
    <mergeCell ref="W48:AB48"/>
    <mergeCell ref="W44:AB44"/>
    <mergeCell ref="O45:T45"/>
    <mergeCell ref="W45:AB45"/>
    <mergeCell ref="W40:AB40"/>
    <mergeCell ref="O61:S61"/>
    <mergeCell ref="W61:AA61"/>
    <mergeCell ref="O53:T53"/>
    <mergeCell ref="O54:T54"/>
    <mergeCell ref="O49:T49"/>
    <mergeCell ref="P56:S56"/>
    <mergeCell ref="L80:AK80"/>
    <mergeCell ref="T76:U76"/>
    <mergeCell ref="X75:AJ75"/>
    <mergeCell ref="Q74:R74"/>
    <mergeCell ref="H74:I74"/>
    <mergeCell ref="H75:I75"/>
    <mergeCell ref="H76:I76"/>
    <mergeCell ref="L79:AK79"/>
    <mergeCell ref="L74:M74"/>
    <mergeCell ref="N74:O74"/>
    <mergeCell ref="L75:M75"/>
    <mergeCell ref="N75:O75"/>
    <mergeCell ref="Q75:R75"/>
    <mergeCell ref="T75:U75"/>
    <mergeCell ref="T74:U74"/>
    <mergeCell ref="X76:AJ76"/>
    <mergeCell ref="L76:M76"/>
    <mergeCell ref="N76:O76"/>
    <mergeCell ref="Q76:R76"/>
    <mergeCell ref="AR38:AT38"/>
    <mergeCell ref="AR44:AT44"/>
    <mergeCell ref="AR45:AT45"/>
    <mergeCell ref="AR46:AT46"/>
    <mergeCell ref="AR47:AT47"/>
    <mergeCell ref="AR48:AT48"/>
    <mergeCell ref="X74:AJ74"/>
    <mergeCell ref="L68:AK68"/>
    <mergeCell ref="N71:O71"/>
    <mergeCell ref="Q71:R71"/>
    <mergeCell ref="T71:U71"/>
    <mergeCell ref="L72:M72"/>
    <mergeCell ref="N72:O72"/>
    <mergeCell ref="Q72:R72"/>
    <mergeCell ref="T72:U72"/>
    <mergeCell ref="L69:AK69"/>
    <mergeCell ref="O63:S63"/>
    <mergeCell ref="L70:AK70"/>
    <mergeCell ref="L71:M71"/>
    <mergeCell ref="W62:AA62"/>
    <mergeCell ref="W63:AA63"/>
    <mergeCell ref="L64:S64"/>
    <mergeCell ref="AE38:AJ38"/>
    <mergeCell ref="AE44:AJ44"/>
  </mergeCells>
  <phoneticPr fontId="20"/>
  <dataValidations disablePrompts="1" xWindow="619" yWindow="727" count="8">
    <dataValidation type="list" allowBlank="1" showInputMessage="1" showErrorMessage="1" prompt="選択" sqref="H7:H9 O7:O8 T7 Z7 M9 R9 H29 K29 N29 Q29 T29 X29 AD29 AB65 U67 Z77:Z78 E67 AC77:AC78 Y65 M67" xr:uid="{00000000-0002-0000-0300-000000000000}">
      <formula1>選択</formula1>
    </dataValidation>
    <dataValidation type="list" allowBlank="1" showInputMessage="1" prompt="選択" sqref="P10:AI10" xr:uid="{00000000-0002-0000-0300-000001000000}">
      <formula1>地区区域</formula1>
    </dataValidation>
    <dataValidation type="list" allowBlank="1" showInputMessage="1" prompt="選択" sqref="O17:R17 U17:X17 AA17:AD17 AG17:AJ17" xr:uid="{00000000-0002-0000-0300-000002000000}">
      <formula1>用途地域</formula1>
    </dataValidation>
    <dataValidation type="list" allowBlank="1" showInputMessage="1" prompt="選択" sqref="L26:AK26" xr:uid="{00000000-0002-0000-0300-000003000000}">
      <formula1>備考第三面7</formula1>
    </dataValidation>
    <dataValidation type="list" allowBlank="1" showInputMessage="1" prompt="選択" sqref="N27:V28 AB27:AJ28" xr:uid="{00000000-0002-0000-0300-000004000000}">
      <formula1>用途</formula1>
    </dataValidation>
    <dataValidation type="list" allowBlank="1" showInputMessage="1" prompt="選択" sqref="L64:S64 W64:AD64" xr:uid="{00000000-0002-0000-0300-000005000000}">
      <formula1>構造</formula1>
    </dataValidation>
    <dataValidation type="list" allowBlank="1" showInputMessage="1" prompt="選択" sqref="X74:AJ76" xr:uid="{00000000-0002-0000-0300-000006000000}">
      <formula1>特定工程</formula1>
    </dataValidation>
    <dataValidation type="list" allowBlank="1" showInputMessage="1" prompt="選択" sqref="P56:S57" xr:uid="{00000000-0002-0000-03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rowBreaks count="1" manualBreakCount="1">
    <brk id="58" max="3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BU58"/>
  <sheetViews>
    <sheetView view="pageBreakPreview" topLeftCell="A13" zoomScaleNormal="100" zoomScaleSheetLayoutView="100" workbookViewId="0">
      <selection activeCell="BA19" sqref="BA19"/>
    </sheetView>
  </sheetViews>
  <sheetFormatPr defaultColWidth="2.5" defaultRowHeight="15" customHeight="1" x14ac:dyDescent="0.15"/>
  <cols>
    <col min="1" max="73" width="2.5" style="6" customWidth="1"/>
    <col min="74" max="16384" width="2.5" style="7"/>
  </cols>
  <sheetData>
    <row r="2" spans="2:38" ht="15" customHeight="1" x14ac:dyDescent="0.15">
      <c r="B2" s="112" t="s">
        <v>540</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4" spans="2:38" ht="15" customHeight="1" x14ac:dyDescent="0.15">
      <c r="B4" s="22" t="s">
        <v>545</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row>
    <row r="5" spans="2:38" ht="15" customHeight="1" x14ac:dyDescent="0.15">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8" ht="15"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spans="2:38" ht="15" customHeight="1" x14ac:dyDescent="0.15">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2:38" ht="15" customHeight="1" x14ac:dyDescent="0.15">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spans="2:38" ht="15" customHeight="1" x14ac:dyDescent="0.15">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2:38" ht="15" customHeight="1" x14ac:dyDescent="0.1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2:38" ht="15" customHeight="1" x14ac:dyDescent="0.15">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15"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15" customHeight="1" x14ac:dyDescent="0.15">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2:38" ht="15" customHeight="1" x14ac:dyDescent="0.1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2:38" ht="15" customHeight="1" x14ac:dyDescent="0.15">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2:38" ht="15" customHeight="1" x14ac:dyDescent="0.15">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row>
    <row r="17" spans="2:37" ht="15" customHeight="1" x14ac:dyDescent="0.1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2:37" ht="15" customHeight="1" x14ac:dyDescent="0.15">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2:37" ht="15" customHeight="1" x14ac:dyDescent="0.15">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2:37" ht="15" customHeight="1" x14ac:dyDescent="0.1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2:37" ht="15" customHeight="1" x14ac:dyDescent="0.15">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2:37" ht="15" customHeight="1" x14ac:dyDescent="0.1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row>
    <row r="23" spans="2:37" ht="15" customHeight="1" x14ac:dyDescent="0.15">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spans="2:37" ht="15" customHeight="1" x14ac:dyDescent="0.1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spans="2:37" ht="15" customHeight="1" x14ac:dyDescent="0.15">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spans="2:37" ht="15" customHeight="1" x14ac:dyDescent="0.15">
      <c r="B26" s="22" t="s">
        <v>546</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2:37" ht="15" customHeight="1" x14ac:dyDescent="0.1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spans="2:37" ht="15" customHeight="1" x14ac:dyDescent="0.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spans="2:37" ht="15" customHeight="1" x14ac:dyDescent="0.15">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spans="2:37" ht="15" customHeight="1" x14ac:dyDescent="0.15">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spans="2:37" ht="15" customHeight="1" x14ac:dyDescent="0.15">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row>
    <row r="32" spans="2:37" ht="15" customHeight="1" x14ac:dyDescent="0.15">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spans="2:37" ht="15" customHeight="1" x14ac:dyDescent="0.15">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2:37" ht="15" customHeight="1" x14ac:dyDescent="0.15">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37" ht="15" customHeight="1" x14ac:dyDescent="0.15">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ht="15" customHeight="1" x14ac:dyDescent="0.15">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2:37" ht="15" customHeight="1" x14ac:dyDescent="0.15">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2:37" ht="15" customHeight="1" x14ac:dyDescent="0.1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7" ht="15" customHeight="1" x14ac:dyDescent="0.15">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2:37" ht="15" customHeight="1" x14ac:dyDescent="0.1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2:37" ht="15" customHeight="1" x14ac:dyDescent="0.1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7" ht="15" customHeight="1" x14ac:dyDescent="0.1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2:37" ht="15" customHeight="1" x14ac:dyDescent="0.1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2:37" ht="15" customHeight="1" x14ac:dyDescent="0.1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spans="2:37" ht="15" customHeight="1" x14ac:dyDescent="0.1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2:37" ht="15" customHeight="1" x14ac:dyDescent="0.1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2:37" ht="15" customHeight="1" x14ac:dyDescent="0.1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2:37" ht="15" customHeight="1" x14ac:dyDescent="0.15">
      <c r="B48" s="6" t="s">
        <v>541</v>
      </c>
    </row>
    <row r="49" spans="2:4" ht="15" customHeight="1" x14ac:dyDescent="0.15">
      <c r="B49" s="6" t="s">
        <v>542</v>
      </c>
    </row>
    <row r="50" spans="2:4" ht="15" customHeight="1" x14ac:dyDescent="0.15">
      <c r="C50" s="6" t="s">
        <v>595</v>
      </c>
      <c r="D50" s="6" t="s">
        <v>548</v>
      </c>
    </row>
    <row r="51" spans="2:4" ht="15" customHeight="1" x14ac:dyDescent="0.15">
      <c r="D51" s="6" t="s">
        <v>593</v>
      </c>
    </row>
    <row r="52" spans="2:4" ht="15" customHeight="1" x14ac:dyDescent="0.15">
      <c r="D52" s="6" t="s">
        <v>594</v>
      </c>
    </row>
    <row r="53" spans="2:4" ht="15" customHeight="1" x14ac:dyDescent="0.15">
      <c r="C53" s="6" t="s">
        <v>596</v>
      </c>
      <c r="D53" s="6" t="s">
        <v>631</v>
      </c>
    </row>
    <row r="54" spans="2:4" ht="15" customHeight="1" x14ac:dyDescent="0.15">
      <c r="D54" s="6" t="s">
        <v>549</v>
      </c>
    </row>
    <row r="55" spans="2:4" ht="15" customHeight="1" x14ac:dyDescent="0.15">
      <c r="B55" s="6" t="s">
        <v>543</v>
      </c>
    </row>
    <row r="56" spans="2:4" ht="15" customHeight="1" x14ac:dyDescent="0.15">
      <c r="C56" s="6" t="s">
        <v>595</v>
      </c>
      <c r="D56" s="6" t="s">
        <v>544</v>
      </c>
    </row>
    <row r="57" spans="2:4" ht="15" customHeight="1" x14ac:dyDescent="0.15">
      <c r="C57" s="6" t="s">
        <v>596</v>
      </c>
      <c r="D57" s="6" t="s">
        <v>551</v>
      </c>
    </row>
    <row r="58" spans="2:4" ht="15" customHeight="1" x14ac:dyDescent="0.15">
      <c r="D58" s="6" t="s">
        <v>550</v>
      </c>
    </row>
  </sheetData>
  <mergeCells count="1">
    <mergeCell ref="B2:AK2"/>
  </mergeCells>
  <phoneticPr fontId="24"/>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30</vt:i4>
      </vt:variant>
    </vt:vector>
  </HeadingPairs>
  <TitlesOfParts>
    <vt:vector size="35" baseType="lpstr">
      <vt:lpstr>LIST</vt:lpstr>
      <vt:lpstr>概要書第一面</vt:lpstr>
      <vt:lpstr>概要書第一面別紙</vt:lpstr>
      <vt:lpstr>概要書第二面</vt:lpstr>
      <vt:lpstr>概要書第三面</vt:lpstr>
      <vt:lpstr>概要書第一面!Print_Area</vt:lpstr>
      <vt:lpstr>概要書第一面別紙!Print_Area</vt:lpstr>
      <vt:lpstr>概要書第三面!Print_Area</vt:lpstr>
      <vt:lpstr>概要書第二面!Print_Area</vt:lpstr>
      <vt:lpstr>意見を聴いた設計図書</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m.samejima 鮫島</cp:lastModifiedBy>
  <cp:lastPrinted>2025-03-20T07:51:12Z</cp:lastPrinted>
  <dcterms:created xsi:type="dcterms:W3CDTF">2010-11-02T01:35:34Z</dcterms:created>
  <dcterms:modified xsi:type="dcterms:W3CDTF">2026-03-25T08:48:43Z</dcterms:modified>
</cp:coreProperties>
</file>