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I:\_Stock\"/>
    </mc:Choice>
  </mc:AlternateContent>
  <xr:revisionPtr revIDLastSave="0" documentId="13_ncr:1_{837E3C57-C858-45DF-BDDE-64F45EC2FAD6}" xr6:coauthVersionLast="47" xr6:coauthVersionMax="47" xr10:uidLastSave="{00000000-0000-0000-0000-000000000000}"/>
  <bookViews>
    <workbookView xWindow="3060" yWindow="45" windowWidth="25680" windowHeight="15450" firstSheet="1" activeTab="1" xr2:uid="{00000000-000D-0000-FFFF-FFFF00000000}"/>
  </bookViews>
  <sheets>
    <sheet name="LIST" sheetId="6" state="hidden" r:id="rId1"/>
    <sheet name="第一面" sheetId="1"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第一面!$A$1:$AL$43</definedName>
    <definedName name="_xlnm.Print_Area" localSheetId="7">第五面!$A$1:$AL$118</definedName>
    <definedName name="_xlnm.Print_Area" localSheetId="4">第三面!$A$1:$AL$77</definedName>
    <definedName name="_xlnm.Print_Area" localSheetId="5">第四面!$A$1:$AL$119</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第六面!$A$1:$AL$66</definedName>
    <definedName name="_xlnm.Print_Area" localSheetId="9">注意!$A$1:$AL$315</definedName>
    <definedName name="_xlnm.Print_Area" localSheetId="10">用途区分!$A$1:$AL$110</definedName>
    <definedName name="意見を聴いた設計図書">LIST!$B$125</definedName>
    <definedName name="屋外直通階段">LIST!$B$470</definedName>
    <definedName name="確認の特例">LIST!$B$444:$B$447</definedName>
    <definedName name="建築士">LIST!$B$10:$B$12</definedName>
    <definedName name="建築主人数">LIST!$B$4:$B$6</definedName>
    <definedName name="構造">LIST!$B$387:$B$395</definedName>
    <definedName name="指定">LIST!$B$213:$B$214</definedName>
    <definedName name="資格">LIST!$B$232:$B$236</definedName>
    <definedName name="住宅用火災警報器">LIST!$B$466</definedName>
    <definedName name="数字">LIST!$B$486:$B$506</definedName>
    <definedName name="設計図書">LIST!$B$117:$B$121</definedName>
    <definedName name="選択">LIST!$B$227:$B$228</definedName>
    <definedName name="耐火建築物">LIST!$B$451:$B$456</definedName>
    <definedName name="第六面7">LIST!$B$480:$B$482</definedName>
    <definedName name="地区区域">LIST!$B$167:$B$185</definedName>
    <definedName name="柱の小径">LIST!$B$474:$B$476</definedName>
    <definedName name="適判機関">LIST!$B$133:$B$159</definedName>
    <definedName name="登録">LIST!$B$16:$B$63</definedName>
    <definedName name="都道府県">LIST!$B$67:$B$113</definedName>
    <definedName name="特定工程">LIST!$B$399:$B$407</definedName>
    <definedName name="備考">LIST!$B$218:$B$223</definedName>
    <definedName name="備考第三面7">LIST!$B$206:$B$209</definedName>
    <definedName name="便所">LIST!$B$460:$B$462</definedName>
    <definedName name="未定">LIST!$B$129</definedName>
    <definedName name="用途">LIST!$B$240:$B$383</definedName>
    <definedName name="用途地域">LIST!$B$189:$B$202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6" i="4" l="1"/>
  <c r="AR45" i="4"/>
  <c r="AR48" i="4"/>
  <c r="O23" i="4" l="1"/>
  <c r="O22" i="4"/>
  <c r="AE31" i="4" l="1"/>
  <c r="AE32" i="4"/>
  <c r="C422" i="6"/>
  <c r="C434" i="6" s="1"/>
  <c r="C421" i="6"/>
  <c r="C433" i="6" s="1"/>
  <c r="C426" i="6"/>
  <c r="C412" i="6"/>
  <c r="C415" i="6"/>
  <c r="AR49" i="4"/>
  <c r="AR36" i="4" s="1"/>
  <c r="C411" i="6" l="1"/>
  <c r="AE47" i="4"/>
  <c r="AE40" i="4"/>
  <c r="AE41" i="4"/>
  <c r="AE49" i="4"/>
  <c r="AE48" i="4"/>
  <c r="AE46" i="4"/>
  <c r="AE45" i="4"/>
  <c r="AE44" i="4"/>
  <c r="AE43" i="4"/>
  <c r="AE42" i="4"/>
  <c r="AE39" i="4"/>
  <c r="AE37" i="4"/>
  <c r="AE36" i="4"/>
  <c r="C413" i="6" s="1"/>
  <c r="C424" i="6" s="1"/>
  <c r="C428" i="6" s="1"/>
  <c r="AE35" i="4"/>
  <c r="AR41" i="4" s="1"/>
  <c r="L68" i="5"/>
  <c r="L67" i="5"/>
  <c r="L66" i="5"/>
  <c r="L65" i="5"/>
  <c r="L64" i="5"/>
  <c r="L9" i="5"/>
  <c r="L8" i="5"/>
  <c r="L7" i="5"/>
  <c r="L6" i="5"/>
  <c r="L5" i="5"/>
  <c r="AR44" i="4" l="1"/>
  <c r="C420" i="6"/>
  <c r="C432" i="6" s="1"/>
  <c r="C419" i="6"/>
  <c r="C431" i="6" s="1"/>
  <c r="AR43" i="4"/>
  <c r="AR42" i="4"/>
  <c r="C418" i="6"/>
  <c r="C430" i="6" s="1"/>
  <c r="C417" i="6"/>
  <c r="C429" i="6" s="1"/>
  <c r="C414" i="6"/>
  <c r="C425" i="6" s="1"/>
  <c r="C437" i="6"/>
  <c r="X110" i="5"/>
  <c r="Q110" i="5"/>
  <c r="AE110" i="5" s="1"/>
  <c r="AE109" i="5"/>
  <c r="AE108" i="5"/>
  <c r="AE107" i="5"/>
  <c r="AE106" i="5"/>
  <c r="AE105" i="5"/>
  <c r="AE104" i="5"/>
  <c r="X51" i="5"/>
  <c r="Q51" i="5"/>
  <c r="AE51" i="5" s="1"/>
  <c r="AE50" i="5"/>
  <c r="AE49" i="5"/>
  <c r="AE48" i="5"/>
  <c r="AE47" i="5"/>
  <c r="AE46" i="5"/>
  <c r="AE45" i="5"/>
  <c r="J109" i="8"/>
  <c r="J108" i="8"/>
  <c r="J107" i="8"/>
  <c r="J106" i="8"/>
  <c r="J105" i="8"/>
  <c r="J104" i="8"/>
  <c r="J77" i="8"/>
  <c r="J76" i="8"/>
  <c r="J75" i="8"/>
  <c r="J74" i="8"/>
  <c r="J73" i="8"/>
  <c r="J72" i="8"/>
  <c r="J50" i="8"/>
  <c r="J49" i="8"/>
  <c r="J48" i="8"/>
  <c r="J47" i="8"/>
  <c r="J46" i="8"/>
  <c r="J45" i="8"/>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I27" i="4"/>
  <c r="X25" i="7"/>
  <c r="Q25" i="7"/>
  <c r="AE25" i="7" s="1"/>
  <c r="AE6" i="7"/>
  <c r="AE7" i="7"/>
  <c r="AE8" i="7"/>
  <c r="AE9" i="7"/>
  <c r="AE10" i="7"/>
  <c r="AE11" i="7"/>
  <c r="AE12" i="7"/>
  <c r="AE13" i="7"/>
  <c r="AE14" i="7"/>
  <c r="AE15" i="7"/>
  <c r="AE16" i="7"/>
  <c r="AE17" i="7"/>
  <c r="AE18" i="7"/>
  <c r="AE19" i="7"/>
  <c r="AE20" i="7"/>
  <c r="AE21" i="7"/>
  <c r="AE22" i="7"/>
  <c r="AE23" i="7"/>
  <c r="AE24" i="7"/>
  <c r="AE5" i="7"/>
  <c r="X28" i="4"/>
  <c r="X27" i="4"/>
  <c r="I28" i="4"/>
  <c r="C436" i="6" l="1"/>
  <c r="O33" i="4"/>
  <c r="C438" i="6" l="1"/>
  <c r="AR50" i="4" l="1"/>
  <c r="O50" i="4" l="1"/>
  <c r="C440" i="6" s="1"/>
  <c r="O5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A27" authorId="0" shapeId="0" xr:uid="{00000000-0006-0000-04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00000000-0006-0000-0500-000002000000}">
      <text>
        <r>
          <rPr>
            <b/>
            <sz val="9"/>
            <color indexed="81"/>
            <rFont val="ＭＳ 明朝"/>
            <family val="1"/>
            <charset val="128"/>
          </rPr>
          <t>電気、ガス、給排水、換気、冷暖房、消火、排煙、
汚水処理の設備、煙突、昇降機、避雷針等記入</t>
        </r>
      </text>
    </comment>
    <comment ref="M45" authorId="0" shapeId="0" xr:uid="{00000000-0006-0000-0500-000003000000}">
      <text>
        <r>
          <rPr>
            <b/>
            <sz val="9"/>
            <color indexed="81"/>
            <rFont val="ＭＳ 明朝"/>
            <family val="1"/>
            <charset val="128"/>
          </rPr>
          <t>階数が6を超える場合は
第四面別紙に全ての階数
をご記入ください。</t>
        </r>
      </text>
    </comment>
    <comment ref="L57" authorId="0" shapeId="0" xr:uid="{00000000-0006-0000-0500-000004000000}">
      <text>
        <r>
          <rPr>
            <b/>
            <sz val="9"/>
            <color indexed="81"/>
            <rFont val="ＭＳ 明朝"/>
            <family val="1"/>
            <charset val="128"/>
          </rPr>
          <t>住宅用火災警報器設置の場合は記入して下さい</t>
        </r>
      </text>
    </comment>
    <comment ref="Y57" authorId="0" shapeId="0" xr:uid="{EC2C13C5-8EA1-4512-9B67-F714917DD3BB}">
      <text>
        <r>
          <rPr>
            <b/>
            <sz val="9"/>
            <color indexed="81"/>
            <rFont val="ＭＳ 明朝"/>
            <family val="1"/>
            <charset val="128"/>
          </rPr>
          <t>屋外直通階段が木造の場合は記入して下さい</t>
        </r>
      </text>
    </comment>
    <comment ref="O64" authorId="0" shapeId="0" xr:uid="{00000000-0006-0000-0500-000005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93" authorId="0" shapeId="0" xr:uid="{00000000-0006-0000-0500-000006000000}">
      <text>
        <r>
          <rPr>
            <b/>
            <sz val="9"/>
            <color indexed="81"/>
            <rFont val="ＭＳ 明朝"/>
            <family val="1"/>
            <charset val="128"/>
          </rPr>
          <t>電気、ガス、給排水、換気、冷暖房、消火、排煙、
汚水処理の設備、煙突、　昇降機、避雷針等記入</t>
        </r>
      </text>
    </comment>
    <comment ref="M104" authorId="0" shapeId="0" xr:uid="{00000000-0006-0000-0500-000007000000}">
      <text>
        <r>
          <rPr>
            <b/>
            <sz val="9"/>
            <color indexed="81"/>
            <rFont val="ＭＳ 明朝"/>
            <family val="1"/>
            <charset val="128"/>
          </rPr>
          <t>階数が6を超える場合は
第四面別紙に全ての階数
をご記入ください。</t>
        </r>
      </text>
    </comment>
    <comment ref="L116" authorId="0" shapeId="0" xr:uid="{A334EC00-E668-4292-B71A-083D4A8FE2B0}">
      <text>
        <r>
          <rPr>
            <b/>
            <sz val="9"/>
            <color indexed="81"/>
            <rFont val="ＭＳ 明朝"/>
            <family val="1"/>
            <charset val="128"/>
          </rPr>
          <t>住宅用火災警報器設置の場合は記入して下さい</t>
        </r>
      </text>
    </comment>
    <comment ref="Y116" authorId="0" shapeId="0" xr:uid="{3C6459D1-6B7C-402A-853C-2EC59C2321A4}">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45" authorId="0" shapeId="0" xr:uid="{00000000-0006-0000-0700-000002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72" authorId="0" shapeId="0" xr:uid="{00000000-0006-0000-0700-000003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104" authorId="0" shapeId="0" xr:uid="{00000000-0006-0000-0700-000004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<sst xmlns="http://schemas.openxmlformats.org/spreadsheetml/2006/main" count="3562" uniqueCount="1151">
  <si>
    <t>第二号様式（第一条の三、第三条、第三条の三 関係）（Ａ４）</t>
    <phoneticPr fontId="2"/>
  </si>
  <si>
    <t>確認申請書（建築物）</t>
    <phoneticPr fontId="2"/>
  </si>
  <si>
    <t>（第一面）</t>
    <phoneticPr fontId="2"/>
  </si>
  <si>
    <t>　建築基準法第６条第１項又は第６条の２第１項の規定による確認を申請します。この申請書及び添付図書に記載の事項は、事実に相違ありません。</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</si>
  <si>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</si>
  <si>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</si>
  <si>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</si>
  <si>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</si>
  <si>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</si>
  <si>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</si>
  <si>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設計者氏名</t>
    <rPh sb="0" eb="2">
      <t>セッケイ</t>
    </rPh>
    <phoneticPr fontId="2"/>
  </si>
  <si>
    <t>※手数料欄</t>
    <phoneticPr fontId="2"/>
  </si>
  <si>
    <t>※受付欄</t>
    <phoneticPr fontId="2"/>
  </si>
  <si>
    <t>※消防関係同意欄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</si>
  <si>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</si>
  <si>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</si>
  <si>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</si>
  <si>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</si>
  <si>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</si>
  <si>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</si>
  <si>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</si>
  <si>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</si>
  <si>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</si>
  <si>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</si>
  <si>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</si>
  <si>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</si>
  <si>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</si>
  <si>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</si>
  <si>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</si>
  <si>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</si>
  <si>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</si>
  <si>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</si>
  <si>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</si>
  <si>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</si>
  <si>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</si>
  <si>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</si>
  <si>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</si>
  <si>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</si>
  <si>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</si>
  <si>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</si>
  <si>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</si>
  <si>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</si>
  <si>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</si>
  <si>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</si>
  <si>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</si>
  <si>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</si>
  <si>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</si>
  <si>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</si>
  <si>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</si>
  <si>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</si>
  <si>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</si>
  <si>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</si>
  <si>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</si>
  <si>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</si>
  <si>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</si>
  <si>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</si>
  <si>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</si>
  <si>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</si>
  <si>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</si>
  <si>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</si>
  <si>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</si>
  <si>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</si>
  <si>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</si>
  <si>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</si>
  <si>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</si>
  <si>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</si>
  <si>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</si>
  <si>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</si>
  <si>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</si>
  <si>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</si>
  <si>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</si>
  <si>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</si>
  <si>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</si>
  <si>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</si>
  <si>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</si>
  <si>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</si>
  <si>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</si>
  <si>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</si>
  <si>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</si>
  <si>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</si>
  <si>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</si>
  <si>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</si>
  <si>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</si>
  <si>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</si>
  <si>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</si>
  <si>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</si>
  <si>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</si>
  <si>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</si>
  <si>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</si>
  <si>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</si>
  <si>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</si>
  <si>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</si>
  <si>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</si>
  <si>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</si>
  <si>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</si>
  <si>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</si>
  <si>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</si>
  <si>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</si>
  <si>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</si>
  <si>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</si>
  <si>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</si>
  <si>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</si>
  <si>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</si>
  <si>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</si>
  <si>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</si>
  <si>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</si>
  <si>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</si>
  <si>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</si>
  <si>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</si>
  <si>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</si>
  <si>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</si>
  <si>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</si>
  <si>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</si>
  <si>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</si>
  <si>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</si>
  <si>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</si>
  <si>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</si>
  <si>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</si>
  <si>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</si>
  <si>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</si>
  <si>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</si>
  <si>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</si>
  <si>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</si>
  <si>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</si>
  <si>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</si>
  <si>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</si>
  <si>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</si>
  <si>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</si>
  <si>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</si>
  <si>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</si>
  <si>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</si>
  <si>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</si>
  <si>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</si>
  <si>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</si>
  <si>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</si>
  <si>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</si>
  <si>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</si>
  <si>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</si>
  <si>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</si>
  <si>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</si>
  <si>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</si>
  <si>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</si>
  <si>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</si>
  <si>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</si>
  <si>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</si>
  <si>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</si>
  <si>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</si>
  <si>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</si>
  <si>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</si>
  <si>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</si>
  <si>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</si>
  <si>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</si>
  <si>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</si>
  <si>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</si>
  <si>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作成又は確認した設計図書</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</si>
  <si>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</si>
  <si>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</si>
  <si>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</si>
  <si>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</si>
  <si>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</si>
  <si>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</si>
  <si>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</si>
  <si>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</si>
  <si>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</si>
  <si>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</si>
  <si>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</si>
  <si>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</si>
  <si>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</si>
  <si>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</si>
  <si>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</si>
  <si>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</si>
  <si>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</si>
  <si>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</si>
  <si>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</si>
  <si>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</si>
  <si>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</si>
  <si>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</si>
  <si>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</si>
  <si>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</si>
  <si>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</si>
  <si>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</si>
  <si>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</si>
  <si>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</si>
  <si>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</si>
  <si>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</si>
  <si>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</si>
  <si>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</si>
  <si>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</si>
  <si>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</si>
  <si>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</si>
  <si>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</si>
  <si>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</si>
  <si>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</si>
  <si>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</si>
  <si>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</si>
  <si>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</si>
  <si>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</si>
  <si>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</si>
  <si>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</si>
  <si>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</si>
  <si>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</si>
  <si>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</si>
  <si>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</si>
  <si>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</si>
  <si>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</si>
  <si>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</si>
  <si>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</si>
  <si>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</si>
  <si>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</si>
  <si>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</si>
  <si>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</si>
  <si>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</si>
  <si>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</si>
  <si>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</si>
  <si>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</si>
  <si>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</si>
  <si>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</si>
  <si>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</si>
  <si>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</si>
  <si>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</si>
  <si>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</si>
  <si>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</si>
  <si>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</si>
  <si>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</si>
  <si>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</si>
  <si>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</si>
  <si>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</si>
  <si>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</si>
  <si>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</si>
  <si>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</si>
  <si>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</si>
  <si>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</si>
  <si>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</si>
  <si>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</si>
  <si>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</si>
  <si>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</si>
  <si>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</si>
  <si>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</si>
  <si>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</si>
  <si>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</si>
  <si>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</si>
  <si>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</si>
  <si>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</si>
  <si>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</si>
  <si>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</si>
  <si>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</si>
  <si>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</si>
  <si>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</si>
  <si>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</si>
  <si>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</si>
  <si>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</si>
  <si>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</si>
  <si>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</si>
  <si>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</si>
  <si>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</si>
  <si>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</si>
  <si>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</si>
  <si>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</si>
  <si>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</si>
  <si>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</si>
  <si>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</si>
  <si>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</si>
  <si>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</si>
  <si>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</si>
  <si>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</si>
  <si>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</si>
  <si>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</si>
  <si>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</si>
  <si>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</si>
  <si>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</si>
  <si>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</si>
  <si>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</si>
  <si>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</si>
  <si>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</si>
  <si>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</si>
  <si>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</si>
  <si>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</si>
  <si>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</si>
  <si>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</si>
  <si>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</si>
  <si>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</si>
  <si>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</si>
  <si>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</si>
  <si>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</si>
  <si>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</si>
  <si>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</si>
  <si>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</si>
  <si>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</si>
  <si>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</si>
  <si>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</si>
  <si>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</si>
  <si>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</si>
  <si>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</si>
  <si>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</si>
  <si>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</si>
  <si>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</si>
  <si>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</si>
  <si>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</si>
  <si>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</si>
  <si>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</si>
  <si>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</si>
  <si>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</si>
  <si>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</si>
  <si>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</si>
  <si>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</si>
  <si>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</si>
  <si>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</si>
  <si>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</si>
  <si>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</si>
  <si>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</si>
  <si>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</si>
  <si>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</si>
  <si>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</si>
  <si>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</si>
  <si>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</si>
  <si>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</si>
  <si>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</si>
  <si>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</si>
  <si>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</si>
  <si>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</si>
  <si>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</si>
  <si>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</si>
  <si>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</si>
  <si>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</si>
  <si>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</si>
  <si>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</si>
  <si>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</si>
  <si>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</si>
  <si>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</si>
  <si>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</si>
  <si>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</si>
  <si>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</si>
  <si>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</si>
  <si>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</si>
  <si>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</si>
  <si>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</si>
  <si>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</si>
  <si>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</si>
  <si>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</si>
  <si>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</si>
  <si>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</si>
  <si>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</si>
  <si>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</si>
  <si>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</si>
  <si>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</si>
  <si>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</si>
  <si>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</si>
  <si>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</si>
  <si>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</si>
  <si>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</si>
  <si>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</si>
  <si>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</si>
  <si>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</si>
  <si>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</si>
  <si>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</si>
  <si>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</si>
  <si>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</si>
  <si>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</si>
  <si>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</si>
  <si>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</si>
  <si>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</si>
  <si>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</si>
  <si>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</si>
  <si>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</si>
  <si>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</si>
  <si>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</si>
  <si>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</si>
  <si>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</si>
  <si>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</si>
  <si>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</si>
  <si>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</si>
  <si>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</si>
  <si>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</si>
  <si>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</si>
  <si>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</si>
  <si>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</si>
  <si>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</si>
  <si>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</si>
  <si>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</si>
  <si>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</si>
  <si>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</si>
  <si>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</si>
  <si>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</si>
  <si>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</si>
  <si>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</si>
  <si>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</si>
  <si>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</si>
  <si>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</si>
  <si>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</si>
  <si>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</si>
  <si>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</si>
  <si>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</si>
  <si>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</si>
  <si>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</si>
  <si>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</si>
  <si>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</si>
  <si>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</si>
  <si>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</si>
  <si>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</si>
  <si>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</si>
  <si>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</si>
  <si>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</si>
  <si>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</si>
  <si>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</si>
  <si>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</si>
  <si>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</si>
  <si>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</si>
  <si>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</si>
  <si>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</si>
  <si>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</si>
  <si>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</si>
  <si>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</si>
  <si>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</si>
  <si>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</si>
  <si>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</si>
  <si>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</si>
  <si>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</si>
  <si>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</si>
  <si>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</si>
  <si>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</si>
  <si>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</si>
  <si>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</si>
  <si>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</si>
  <si>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</si>
  <si>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</si>
  <si>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</si>
  <si>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</si>
  <si>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</si>
  <si>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</si>
  <si>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</si>
  <si>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</si>
  <si>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</si>
  <si>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</si>
  <si>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</si>
  <si>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建築士法第２０条の２第１項の表示をした者</t>
    <phoneticPr fontId="20"/>
  </si>
  <si>
    <t>建築士法第２０条の２第３項の表示をした者</t>
    <phoneticPr fontId="20"/>
  </si>
  <si>
    <t>建築士法第２０条の３第１項の表示をした者</t>
    <phoneticPr fontId="20"/>
  </si>
  <si>
    <t>設備設計一級建築士交付第</t>
    <rPh sb="0" eb="2">
      <t>セツビ</t>
    </rPh>
    <phoneticPr fontId="20"/>
  </si>
  <si>
    <t>建築士法第２０条の３第３項の表示をした者</t>
    <phoneticPr fontId="20"/>
  </si>
  <si>
    <t>【４．建築設備の設計に関し意見を聴いた者】</t>
    <phoneticPr fontId="20"/>
  </si>
  <si>
    <t>（代表となる建築設備の設計に関し意見を聴いた者）</t>
    <phoneticPr fontId="20"/>
  </si>
  <si>
    <t>勤務先</t>
    <rPh sb="0" eb="3">
      <t>キンムサキ</t>
    </rPh>
    <phoneticPr fontId="20"/>
  </si>
  <si>
    <t>登録番号</t>
    <rPh sb="0" eb="2">
      <t>トウロク</t>
    </rPh>
    <phoneticPr fontId="20"/>
  </si>
  <si>
    <t>意見を聴いた設計図書</t>
    <phoneticPr fontId="20"/>
  </si>
  <si>
    <t>(その他の建築設備の設計に関し意見を聴いた者）</t>
    <phoneticPr fontId="20"/>
  </si>
  <si>
    <t>【５．工事監理者】</t>
    <phoneticPr fontId="20"/>
  </si>
  <si>
    <t>（代表となる工事監理者）</t>
    <phoneticPr fontId="20"/>
  </si>
  <si>
    <t>工事と照合する設計図書</t>
    <phoneticPr fontId="20"/>
  </si>
  <si>
    <t>（その他の工事監理者）</t>
    <phoneticPr fontId="20"/>
  </si>
  <si>
    <t>【６．工事施工者】</t>
    <phoneticPr fontId="20"/>
  </si>
  <si>
    <t>営業所名</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</si>
  <si>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</si>
  <si>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</si>
  <si>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</si>
  <si>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</si>
  <si>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</si>
  <si>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</si>
  <si>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</si>
  <si>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</si>
  <si>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</si>
  <si>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</si>
  <si>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</si>
  <si>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</si>
  <si>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</si>
  <si>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</si>
  <si>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</si>
  <si>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</si>
  <si>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</si>
  <si>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</si>
  <si>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</si>
  <si>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</si>
  <si>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</si>
  <si>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</si>
  <si>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</si>
  <si>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</si>
  <si>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</si>
  <si>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</si>
  <si>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</si>
  <si>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</si>
  <si>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</si>
  <si>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</si>
  <si>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</si>
  <si>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</si>
  <si>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</si>
  <si>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【７．構造計算適合性判定の申請】</t>
    <phoneticPr fontId="20"/>
  </si>
  <si>
    <t>【８．建築物エネルギー消費性能確保計画の提出】</t>
    <phoneticPr fontId="20"/>
  </si>
  <si>
    <t>提出済</t>
    <rPh sb="0" eb="2">
      <t>テイシュツ</t>
    </rPh>
    <phoneticPr fontId="20"/>
  </si>
  <si>
    <t>未提出</t>
    <rPh sb="1" eb="3">
      <t>テイシュツ</t>
    </rPh>
    <phoneticPr fontId="20"/>
  </si>
  <si>
    <t>提出不要</t>
    <rPh sb="0" eb="2">
      <t>テイシュツ</t>
    </rPh>
    <phoneticPr fontId="20"/>
  </si>
  <si>
    <t>【９．備考】</t>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</si>
  <si>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</si>
  <si>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</si>
  <si>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</si>
  <si>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</si>
  <si>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</si>
  <si>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</si>
  <si>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</si>
  <si>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</si>
  <si>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</si>
  <si>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</si>
  <si>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</si>
  <si>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</si>
  <si>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</si>
  <si>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</si>
  <si>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</si>
  <si>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</si>
  <si>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【１．地名地番】</t>
    <phoneticPr fontId="20"/>
  </si>
  <si>
    <t>【２．住居表示】</t>
    <phoneticPr fontId="20"/>
  </si>
  <si>
    <t>【３．都市計画区域及び準都市計画区域の内外の別等】</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</si>
  <si>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</si>
  <si>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</si>
  <si>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</si>
  <si>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</si>
  <si>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</si>
  <si>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</si>
  <si>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【４．防火地域】</t>
    <phoneticPr fontId="20"/>
  </si>
  <si>
    <t>防火地域</t>
    <phoneticPr fontId="20"/>
  </si>
  <si>
    <t>準防火地域</t>
    <phoneticPr fontId="20"/>
  </si>
  <si>
    <t>指定なし</t>
    <phoneticPr fontId="20"/>
  </si>
  <si>
    <t>【５．その他の区域、地域、地区又は街区】</t>
    <phoneticPr fontId="20"/>
  </si>
  <si>
    <t>【６．道路】</t>
    <phoneticPr fontId="20"/>
  </si>
  <si>
    <t>幅員</t>
    <rPh sb="0" eb="2">
      <t>フクイン</t>
    </rPh>
    <phoneticPr fontId="20"/>
  </si>
  <si>
    <t>なし</t>
    <phoneticPr fontId="20"/>
  </si>
  <si>
    <t>敷地と接している部分の長さ</t>
    <phoneticPr fontId="20"/>
  </si>
  <si>
    <t>ｍ</t>
    <phoneticPr fontId="20"/>
  </si>
  <si>
    <t>【７．敷地面積】</t>
    <phoneticPr fontId="20"/>
  </si>
  <si>
    <t>敷地面積</t>
    <phoneticPr fontId="20"/>
  </si>
  <si>
    <t>（1）</t>
  </si>
  <si>
    <t>（2）</t>
  </si>
  <si>
    <t>）</t>
    <phoneticPr fontId="20"/>
  </si>
  <si>
    <t>用途地域等</t>
    <phoneticPr fontId="20"/>
  </si>
  <si>
    <t>敷地面積の合計</t>
  </si>
  <si>
    <t>ヘ．</t>
  </si>
  <si>
    <t>チ．</t>
  </si>
  <si>
    <t>【８．主要用途】</t>
    <phoneticPr fontId="20"/>
  </si>
  <si>
    <t>（</t>
    <phoneticPr fontId="20"/>
  </si>
  <si>
    <t>（区分</t>
    <phoneticPr fontId="20"/>
  </si>
  <si>
    <t>【９．工事種別】</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</si>
  <si>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</si>
  <si>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</si>
  <si>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</si>
  <si>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</si>
  <si>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</si>
  <si>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</si>
  <si>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</si>
  <si>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【１０．建築面積】</t>
    <phoneticPr fontId="20"/>
  </si>
  <si>
    <t>建蔽率</t>
    <phoneticPr fontId="20"/>
  </si>
  <si>
    <t>申請部分</t>
    <phoneticPr fontId="20"/>
  </si>
  <si>
    <t>申請以外の部分</t>
    <rPh sb="2" eb="4">
      <t>イガイ</t>
    </rPh>
    <phoneticPr fontId="20"/>
  </si>
  <si>
    <t>合計</t>
  </si>
  <si>
    <t>合計</t>
    <rPh sb="0" eb="2">
      <t>ゴウケイ</t>
    </rPh>
    <phoneticPr fontId="20"/>
  </si>
  <si>
    <t>【１１．延べ面積】</t>
    <phoneticPr fontId="20"/>
  </si>
  <si>
    <t>建築物全体</t>
  </si>
  <si>
    <t>建築基準法第52条第1項及び第2項の規定による建築物の容積率　】</t>
    <phoneticPr fontId="20"/>
  </si>
  <si>
    <t>建築基準法第53条第1項の規定による建築物の建蔽率　】</t>
    <phoneticPr fontId="20"/>
  </si>
  <si>
    <t>敷地に建築可能な延べ面積を敷地面積で除した数値　】</t>
    <phoneticPr fontId="20"/>
  </si>
  <si>
    <t>敷地に建築可能な建築面積を敷地面積で除した数値　】</t>
    <phoneticPr fontId="20"/>
  </si>
  <si>
    <t>ニ．</t>
  </si>
  <si>
    <t>リ．</t>
  </si>
  <si>
    <t>エレベーターの昇降路の部分</t>
  </si>
  <si>
    <t>自動車車庫等の部分　　</t>
  </si>
  <si>
    <t>備蓄倉庫の部分</t>
  </si>
  <si>
    <t>蓄電池の設置部分</t>
  </si>
  <si>
    <t>自家発電設備の設置部分</t>
  </si>
  <si>
    <t>貯水槽の設置部分</t>
  </si>
  <si>
    <t>住宅の部分</t>
    <phoneticPr fontId="20"/>
  </si>
  <si>
    <t>延べ面積</t>
  </si>
  <si>
    <t>【１２．建築物の数】</t>
    <phoneticPr fontId="20"/>
  </si>
  <si>
    <t>申請に係る建築物の数</t>
  </si>
  <si>
    <t>同一敷地内の他の建築物の数</t>
  </si>
  <si>
    <t>【１３．建築物の高さ等】</t>
    <phoneticPr fontId="20"/>
  </si>
  <si>
    <t>最高の高さ</t>
  </si>
  <si>
    <t>申請に係る部分</t>
    <rPh sb="3" eb="4">
      <t>カカ</t>
    </rPh>
    <phoneticPr fontId="20"/>
  </si>
  <si>
    <t>他の建築物</t>
    <rPh sb="0" eb="1">
      <t>ホカ</t>
    </rPh>
    <rPh sb="2" eb="5">
      <t>ケンチクブツ</t>
    </rPh>
    <phoneticPr fontId="20"/>
  </si>
  <si>
    <t>階数</t>
  </si>
  <si>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</si>
  <si>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</si>
  <si>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</si>
  <si>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</si>
  <si>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</si>
  <si>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t>
    <phoneticPr fontId="20"/>
  </si>
  <si>
    <t>建築基準法第56条第7項の規定による特例の適用の有無　】</t>
    <phoneticPr fontId="20"/>
  </si>
  <si>
    <t>有</t>
    <rPh sb="0" eb="1">
      <t>ア</t>
    </rPh>
    <phoneticPr fontId="20"/>
  </si>
  <si>
    <t>無</t>
    <rPh sb="0" eb="1">
      <t>ナ</t>
    </rPh>
    <phoneticPr fontId="20"/>
  </si>
  <si>
    <t>】</t>
    <phoneticPr fontId="20"/>
  </si>
  <si>
    <t>適用があるときは、特例の区分</t>
    <phoneticPr fontId="20"/>
  </si>
  <si>
    <t>道路高さ制限不適用</t>
    <phoneticPr fontId="20"/>
  </si>
  <si>
    <t>隣地高さ制限不適用</t>
    <phoneticPr fontId="20"/>
  </si>
  <si>
    <t>北側高さ制限不適用</t>
    <phoneticPr fontId="20"/>
  </si>
  <si>
    <t>【１４．許可・認定等】</t>
    <phoneticPr fontId="20"/>
  </si>
  <si>
    <t>【１５．工事着手予定年月日】</t>
    <phoneticPr fontId="20"/>
  </si>
  <si>
    <t>【１６．工事完了予定年月日】</t>
    <phoneticPr fontId="20"/>
  </si>
  <si>
    <t>【１７．特定工程工事終了予定年月日】</t>
    <phoneticPr fontId="20"/>
  </si>
  <si>
    <t>回</t>
    <rPh sb="0" eb="1">
      <t>カイ</t>
    </rPh>
    <phoneticPr fontId="20"/>
  </si>
  <si>
    <t>第</t>
    <rPh sb="0" eb="1">
      <t>ダイ</t>
    </rPh>
    <phoneticPr fontId="20"/>
  </si>
  <si>
    <t>【１８．その他必要な事項】</t>
    <phoneticPr fontId="20"/>
  </si>
  <si>
    <t>【１９．備考】</t>
    <phoneticPr fontId="20"/>
  </si>
  <si>
    <t>（第四面）</t>
    <rPh sb="2" eb="3">
      <t>ヨン</t>
    </rPh>
    <phoneticPr fontId="20"/>
  </si>
  <si>
    <t>【１．番号】</t>
  </si>
  <si>
    <t>耐火建築物</t>
  </si>
  <si>
    <t>地階を除く階数</t>
  </si>
  <si>
    <t>地階の階数</t>
  </si>
  <si>
    <t>昇降機塔等の階の数</t>
  </si>
  <si>
    <t>地階の倉庫等の階の数</t>
  </si>
  <si>
    <t>最高の軒の高さ</t>
  </si>
  <si>
    <t>建築基準法施行令第10条各号に掲げる建築物の区分</t>
  </si>
  <si>
    <t>認定型式の認定番号</t>
  </si>
  <si>
    <t>適合する一連の規定の区分</t>
  </si>
  <si>
    <t>計算式</t>
    <rPh sb="0" eb="2">
      <t>ケイサン</t>
    </rPh>
    <rPh sb="2" eb="3">
      <t>シキ</t>
    </rPh>
    <phoneticPr fontId="20"/>
  </si>
  <si>
    <t>認証型式部材等の認証番号</t>
  </si>
  <si>
    <t>階別</t>
  </si>
  <si>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</si>
  <si>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</si>
  <si>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</si>
  <si>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</si>
  <si>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</si>
  <si>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</si>
  <si>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</si>
  <si>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</si>
  <si>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</si>
  <si>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</si>
  <si>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【２．階】</t>
  </si>
  <si>
    <t>【３．柱の小径】</t>
  </si>
  <si>
    <t>【４．横架材間の垂直距離】</t>
  </si>
  <si>
    <t>【５．階の高さ】</t>
  </si>
  <si>
    <t>【６．天井】</t>
  </si>
  <si>
    <t>120×120mm</t>
  </si>
  <si>
    <t>【 イ</t>
    <phoneticPr fontId="21"/>
  </si>
  <si>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</si>
  <si>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</si>
  <si>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</si>
  <si>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</si>
  <si>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</si>
  <si>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</si>
  <si>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</si>
  <si>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</si>
  <si>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</si>
  <si>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</si>
  <si>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【７．用途別床面積】</t>
    <phoneticPr fontId="21"/>
  </si>
  <si>
    <t>用途の区分</t>
    <phoneticPr fontId="21"/>
  </si>
  <si>
    <t>具体的な用途の名称</t>
    <phoneticPr fontId="21"/>
  </si>
  <si>
    <t>床面積</t>
    <phoneticPr fontId="21"/>
  </si>
  <si>
    <t>【８．その他必要な事項】</t>
    <phoneticPr fontId="21"/>
  </si>
  <si>
    <t>【９．備考】</t>
    <phoneticPr fontId="21"/>
  </si>
  <si>
    <t>（第六面）</t>
    <rPh sb="2" eb="3">
      <t>ロク</t>
    </rPh>
    <phoneticPr fontId="20"/>
  </si>
  <si>
    <t>建築物独立部分別概要</t>
    <phoneticPr fontId="21"/>
  </si>
  <si>
    <t>【２．延べ面積】</t>
    <phoneticPr fontId="21"/>
  </si>
  <si>
    <t>【３．建築物の高さ等】</t>
    <phoneticPr fontId="21"/>
  </si>
  <si>
    <t>】</t>
    <phoneticPr fontId="21"/>
  </si>
  <si>
    <t>（</t>
    <phoneticPr fontId="21"/>
  </si>
  <si>
    <t>）</t>
    <phoneticPr fontId="21"/>
  </si>
  <si>
    <t>地上</t>
    <rPh sb="0" eb="2">
      <t>チジョウ</t>
    </rPh>
    <phoneticPr fontId="21"/>
  </si>
  <si>
    <t>地下</t>
    <rPh sb="0" eb="2">
      <t>チカ</t>
    </rPh>
    <phoneticPr fontId="21"/>
  </si>
  <si>
    <t>【４．特定構造計算基準又は特定増改築構造計算基準の別】</t>
    <phoneticPr fontId="21"/>
  </si>
  <si>
    <t>特定構造計算基準</t>
  </si>
  <si>
    <t>特定増改築構造計算基準</t>
  </si>
  <si>
    <t>【５．構造計算の区分】</t>
    <phoneticPr fontId="21"/>
  </si>
  <si>
    <t>建築基準法施行令第81条第1項各号に掲げる基準に従った構造計算</t>
    <phoneticPr fontId="21"/>
  </si>
  <si>
    <t>建築基準法施行令第81条第2項第1号イに掲げる構造計算</t>
    <phoneticPr fontId="21"/>
  </si>
  <si>
    <t>建築基準法施行令第81条第2項第1号ロに掲げる構造計算</t>
    <phoneticPr fontId="21"/>
  </si>
  <si>
    <t>建築基準法施行令第81条第2項第2号イに掲げる構造計算</t>
    <phoneticPr fontId="21"/>
  </si>
  <si>
    <t>建築基準法施行令第81条第3項に掲げる構造計算</t>
    <phoneticPr fontId="21"/>
  </si>
  <si>
    <t>【６．構造計算に用いたプログラム】</t>
    <phoneticPr fontId="21"/>
  </si>
  <si>
    <t>名称</t>
  </si>
  <si>
    <t>区分</t>
  </si>
  <si>
    <t>建築基準法第20条第1項第2号イ又は第3号イの認定を受けたプログラム</t>
    <phoneticPr fontId="21"/>
  </si>
  <si>
    <t>大臣認定番号</t>
    <phoneticPr fontId="21"/>
  </si>
  <si>
    <t>その他のプログラム</t>
    <phoneticPr fontId="21"/>
  </si>
  <si>
    <t>【７．建築基準法施行令第１３７条の２各号に定める基準の区分】</t>
    <phoneticPr fontId="21"/>
  </si>
  <si>
    <t>【８．備考】</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</si>
  <si>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</si>
  <si>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</si>
  <si>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</si>
  <si>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</si>
  <si>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</si>
  <si>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</si>
  <si>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</si>
  <si>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</si>
  <si>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</si>
  <si>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</si>
  <si>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</si>
  <si>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</si>
  <si>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</si>
  <si>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</si>
  <si>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</si>
  <si>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</si>
  <si>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</si>
  <si>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</si>
  <si>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</si>
  <si>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</si>
  <si>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</si>
  <si>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</si>
  <si>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</si>
  <si>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</si>
  <si>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</si>
  <si>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</si>
  <si>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</si>
  <si>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</si>
  <si>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</si>
  <si>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</si>
  <si>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</si>
  <si>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</si>
  <si>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</si>
  <si>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</si>
  <si>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</si>
  <si>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</si>
  <si>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</si>
  <si>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</si>
  <si>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</si>
  <si>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</si>
  <si>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</si>
  <si>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</si>
  <si>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</si>
  <si>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</si>
  <si>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</si>
  <si>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</si>
  <si>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</si>
  <si>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0"/>
  </si>
  <si>
    <t>ニ．</t>
    <phoneticPr fontId="21"/>
  </si>
  <si>
    <t>ハ．</t>
    <phoneticPr fontId="20"/>
  </si>
  <si>
    <t>ニ．</t>
    <phoneticPr fontId="20"/>
  </si>
  <si>
    <t>ホ．</t>
    <phoneticPr fontId="20"/>
  </si>
  <si>
    <t>老人ホーム等の部分　】</t>
    <rPh sb="5" eb="6">
      <t>トウ</t>
    </rPh>
    <phoneticPr fontId="20"/>
  </si>
  <si>
    <t>地階の住宅又は老人ホーム等の部分</t>
    <rPh sb="12" eb="13">
      <t>トウ</t>
    </rPh>
    <phoneticPr fontId="20"/>
  </si>
  <si>
    <t>】</t>
    <phoneticPr fontId="20"/>
  </si>
  <si>
    <t>ヌ．</t>
    <phoneticPr fontId="20"/>
  </si>
  <si>
    <t>ル．</t>
    <phoneticPr fontId="20"/>
  </si>
  <si>
    <t>ヲ．</t>
    <phoneticPr fontId="20"/>
  </si>
  <si>
    <t>ワ．</t>
    <phoneticPr fontId="20"/>
  </si>
  <si>
    <t>宅配ボックスの設置部分</t>
    <rPh sb="0" eb="2">
      <t>タクハイ</t>
    </rPh>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</si>
  <si>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</si>
  <si>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</si>
  <si>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</si>
  <si>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</si>
  <si>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</si>
  <si>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</si>
  <si>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</si>
  <si>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</si>
  <si>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</si>
  <si>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</si>
  <si>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</si>
  <si>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</si>
  <si>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</si>
  <si>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</si>
  <si>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</si>
  <si>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</si>
  <si>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</si>
  <si>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</si>
  <si>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</si>
  <si>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</si>
  <si>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</si>
  <si>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</si>
  <si>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</si>
  <si>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</si>
  <si>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</si>
  <si>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</si>
  <si>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</si>
  <si>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ついて記入してください。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</si>
  <si>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</si>
  <si>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</si>
  <si>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</si>
  <si>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</si>
  <si>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登録番号は建築士法施行規則第１７条の３５第１項の規定による登録を受けている場合の当該登録番号を書いて</t>
    <phoneticPr fontId="2"/>
  </si>
  <si>
    <t>ください。</t>
    <phoneticPr fontId="2"/>
  </si>
  <si>
    <t>棟別にそれぞれ必要な事項を記入して添えてください。</t>
    <phoneticPr fontId="2"/>
  </si>
  <si>
    <t>計算適合性判定機関の名称及び事務所の所在地を記入してください。未申請の場合には、申請する予定の都道府県名又は</t>
    <phoneticPr fontId="2"/>
  </si>
  <si>
    <t>指定構造計算適合性判定機関の名称及び事務所の所在地を記入し、申請をした後に、遅滞なく、申請をした旨（申請先を</t>
    <phoneticPr fontId="2"/>
  </si>
  <si>
    <t>を届け出てください。なお、所在地については、○○県○○市、郡○○町、村、程度で結構です。</t>
    <phoneticPr fontId="2"/>
  </si>
  <si>
    <t>の所管行政庁名又は登録建築物エネルギー消費性能判定機関の名称及び事務所の所在地を記入し、提出をした後に、</t>
    <phoneticPr fontId="2"/>
  </si>
  <si>
    <t>性能判定機関の名称及び事務所の所在地を含む。）を届け出てください。なお、所在地については、○○県○○市、</t>
    <phoneticPr fontId="2"/>
  </si>
  <si>
    <t>郡○○町、村、程度で結構です。</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</si>
  <si>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</si>
  <si>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</si>
  <si>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</si>
  <si>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</si>
  <si>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</si>
  <si>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「イ」(2)は、同法第５２条第１２項の規定を適用する場合において、同条第１３項の規定に基づき、「イ」(1)で記</t>
    <phoneticPr fontId="2"/>
  </si>
  <si>
    <t>入した敷地面積に対応する敷地の部分について、建築物の敷地のうち前面道路と壁面線又は壁面の位置の制限として</t>
    <phoneticPr fontId="2"/>
  </si>
  <si>
    <t>定められた限度の線との間の部分を除いた敷地の面積を記入してください。</t>
    <phoneticPr fontId="2"/>
  </si>
  <si>
    <t>規定が適用される場合においては、７欄の「ヘ」に、同条第７項若しくは第９項の規定に基づき定められる当該建築</t>
    <phoneticPr fontId="2"/>
  </si>
  <si>
    <t>物の容積率又は同条第８項若しくは第１２項の規定が適用される場合における当該建築物の容積率を記入してください。</t>
    <phoneticPr fontId="2"/>
  </si>
  <si>
    <t>又は第６項の規定に基づき定められる当該建築物の建蔽率を記入してください。</t>
    <phoneticPr fontId="2"/>
  </si>
  <si>
    <t>以下にあるものの住宅又は老人ホーム、福祉ホームその他これらに類するものの用途に供する部分、「ハ」にエレベー</t>
    <phoneticPr fontId="2"/>
  </si>
  <si>
    <t>記入した床面積（この面積が敷地内の建築物の住宅及び老人ホーム、福祉ホームその他これらに類するものの用途に供</t>
    <phoneticPr fontId="2"/>
  </si>
  <si>
    <t>(2)　備蓄倉庫の部分　５０分の１</t>
    <phoneticPr fontId="2"/>
  </si>
  <si>
    <t>(3)　蓄電池の設置部分　５０分の１</t>
    <phoneticPr fontId="2"/>
  </si>
  <si>
    <t>(4)　自家発電設備の設置部分　１００分の１</t>
    <phoneticPr fontId="2"/>
  </si>
  <si>
    <t>は、最大のものを記入してください。</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</si>
  <si>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</si>
  <si>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</si>
  <si>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番号並びに許可・認定等を受けた日付について１４欄又は別紙に記載して添えてください。</t>
    <phoneticPr fontId="2"/>
  </si>
  <si>
    <t>を受けない規定並びに当該規定に適合しないこととなった時期及び理由を１８欄又は別紙に記載して添えてください。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</si>
  <si>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</si>
  <si>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</si>
  <si>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</si>
  <si>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</si>
  <si>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機械室その他これらに類する建築物の部分の階の数を記入してください。</t>
    <phoneticPr fontId="2"/>
  </si>
  <si>
    <t>第１０条各号に掲げる建築物のうち、該当するものの号の数字を記入してください。</t>
    <phoneticPr fontId="2"/>
  </si>
  <si>
    <t>ください。また、１１欄の「ホ」は、同条第１号に掲げる建築物に該当する場合に、該当するチェックボックスに「レ」</t>
    <phoneticPr fontId="2"/>
  </si>
  <si>
    <t>さい。当該認証番号を記入すれば、第１０条の５の４第１号に該当する認証型式部材等の場合にあつては１０欄の概要、</t>
    <phoneticPr fontId="2"/>
  </si>
  <si>
    <t>１１欄の「ニ」（屎尿浄化槽又は合併処理浄化槽並びに給水タンク又は貯水タンクで屋上又は屋内以外にあるものに係</t>
    <phoneticPr fontId="2"/>
  </si>
  <si>
    <t>るものを除く。）並びに１３欄から１６欄まで及び第五面の３欄から６欄までの事項について、同条第２号に該当す</t>
    <phoneticPr fontId="2"/>
  </si>
  <si>
    <t>る認証型式部材等の場合にあつては１１欄の「ニ」（当該認証型式部材等に係るものに限る。）並びに１３欄から１６</t>
    <phoneticPr fontId="2"/>
  </si>
  <si>
    <t>欄まで及び第五面の３欄から６欄までの事項について、同条第３号に該当する認証型式部材等の場合にあつては１０欄</t>
    <phoneticPr fontId="2"/>
  </si>
  <si>
    <t>の概要及び１１欄の「ニ」（当該認証型式部材等に係るものに限る。）については記入する必要はありません。</t>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</si>
  <si>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</si>
  <si>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</si>
  <si>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</si>
  <si>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</si>
  <si>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</si>
  <si>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</si>
  <si>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</si>
  <si>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</si>
  <si>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「ロ」の別を記入してください。</t>
    <phoneticPr fontId="2"/>
  </si>
  <si>
    <t>（第四面）</t>
    <rPh sb="2" eb="3">
      <t>ヨン</t>
    </rPh>
    <phoneticPr fontId="2"/>
  </si>
  <si>
    <t>建築物別概要</t>
    <phoneticPr fontId="2"/>
  </si>
  <si>
    <t>【１．番号】</t>
    <phoneticPr fontId="2"/>
  </si>
  <si>
    <t>【２．用途】</t>
    <phoneticPr fontId="2"/>
  </si>
  <si>
    <t>（区分</t>
    <phoneticPr fontId="2"/>
  </si>
  <si>
    <t>）</t>
    <phoneticPr fontId="2"/>
  </si>
  <si>
    <t>【３．工事種別】</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</si>
  <si>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</si>
  <si>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</si>
  <si>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</si>
  <si>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</si>
  <si>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</si>
  <si>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</si>
  <si>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</si>
  <si>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【４．構造】</t>
    <phoneticPr fontId="2"/>
  </si>
  <si>
    <t>造</t>
    <rPh sb="0" eb="1">
      <t>ゾウ</t>
    </rPh>
    <phoneticPr fontId="2"/>
  </si>
  <si>
    <t>一部</t>
    <rPh sb="0" eb="2">
      <t>イチブ</t>
    </rPh>
    <phoneticPr fontId="2"/>
  </si>
  <si>
    <t>【５．主要構造部】</t>
    <rPh sb="3" eb="5">
      <t>シュヨウ</t>
    </rPh>
    <rPh sb="5" eb="7">
      <t>コウゾウ</t>
    </rPh>
    <rPh sb="7" eb="8">
      <t>ブ</t>
    </rPh>
    <phoneticPr fontId="2"/>
  </si>
  <si>
    <t>【６．建築基準法第21条及び法27条の規定の適用】</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</si>
  <si>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</si>
  <si>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</si>
  <si>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</si>
  <si>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</si>
  <si>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</si>
  <si>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【８．階数】</t>
    <phoneticPr fontId="2"/>
  </si>
  <si>
    <t>】</t>
    <phoneticPr fontId="2"/>
  </si>
  <si>
    <t>二．</t>
  </si>
  <si>
    <t>【９．高さ】</t>
    <phoneticPr fontId="2"/>
  </si>
  <si>
    <t>ｍ</t>
    <phoneticPr fontId="2"/>
  </si>
  <si>
    <t>ｍ</t>
    <phoneticPr fontId="2"/>
  </si>
  <si>
    <t>【１０．建築設備の種類】</t>
    <phoneticPr fontId="2"/>
  </si>
  <si>
    <t>【１１．確認の特例】</t>
    <phoneticPr fontId="2"/>
  </si>
  <si>
    <t>有</t>
    <rPh sb="0" eb="1">
      <t>ア</t>
    </rPh>
    <phoneticPr fontId="2"/>
  </si>
  <si>
    <t>無</t>
    <rPh sb="0" eb="1">
      <t>ナ</t>
    </rPh>
    <phoneticPr fontId="2"/>
  </si>
  <si>
    <t>建築基準法第6条の4第1項の規定による確認の特例の適用の有無</t>
    <phoneticPr fontId="2"/>
  </si>
  <si>
    <t>】</t>
    <phoneticPr fontId="2"/>
  </si>
  <si>
    <t>】</t>
    <phoneticPr fontId="2"/>
  </si>
  <si>
    <t>第</t>
    <rPh sb="0" eb="1">
      <t>ダイ</t>
    </rPh>
    <phoneticPr fontId="2"/>
  </si>
  <si>
    <t>】</t>
    <phoneticPr fontId="2"/>
  </si>
  <si>
    <t>建築基準法施行令第136条の2の11第1号イ</t>
    <phoneticPr fontId="2"/>
  </si>
  <si>
    <t>建築基準法施行令第136条の2の11第1号ロ</t>
    <phoneticPr fontId="2"/>
  </si>
  <si>
    <t>【１２．床面積】</t>
    <phoneticPr fontId="2"/>
  </si>
  <si>
    <t>（</t>
    <phoneticPr fontId="2"/>
  </si>
  <si>
    <t>申請部分</t>
    <phoneticPr fontId="2"/>
  </si>
  <si>
    <t>）</t>
    <phoneticPr fontId="2"/>
  </si>
  <si>
    <t>申請以外の部分</t>
    <rPh sb="2" eb="4">
      <t>イガイ</t>
    </rPh>
    <phoneticPr fontId="2"/>
  </si>
  <si>
    <t>合計</t>
    <rPh sb="0" eb="2">
      <t>ゴウケイ</t>
    </rPh>
    <phoneticPr fontId="2"/>
  </si>
  <si>
    <t>】</t>
    <phoneticPr fontId="2"/>
  </si>
  <si>
    <t>階</t>
    <rPh sb="0" eb="1">
      <t>カイ</t>
    </rPh>
    <phoneticPr fontId="2"/>
  </si>
  <si>
    <t>㎡）</t>
    <phoneticPr fontId="2"/>
  </si>
  <si>
    <t>（</t>
    <phoneticPr fontId="2"/>
  </si>
  <si>
    <t>）</t>
    <phoneticPr fontId="2"/>
  </si>
  <si>
    <t>（</t>
    <phoneticPr fontId="2"/>
  </si>
  <si>
    <t>㎡）</t>
    <phoneticPr fontId="2"/>
  </si>
  <si>
    <t>㎡）</t>
    <phoneticPr fontId="2"/>
  </si>
  <si>
    <t>（</t>
    <phoneticPr fontId="2"/>
  </si>
  <si>
    <t>】</t>
    <phoneticPr fontId="2"/>
  </si>
  <si>
    <t>【１３．屋根】</t>
    <phoneticPr fontId="2"/>
  </si>
  <si>
    <t>【１４．外壁】</t>
    <phoneticPr fontId="2"/>
  </si>
  <si>
    <t>【１５．軒裏】</t>
    <phoneticPr fontId="2"/>
  </si>
  <si>
    <t>【１６．居室の床の高さ】</t>
    <phoneticPr fontId="2"/>
  </si>
  <si>
    <t>ｍ</t>
    <phoneticPr fontId="2"/>
  </si>
  <si>
    <t>【１７．便所の種類】</t>
    <phoneticPr fontId="2"/>
  </si>
  <si>
    <t>【１８．その他必要な事項】</t>
    <phoneticPr fontId="2"/>
  </si>
  <si>
    <t>【１９．備考】</t>
    <phoneticPr fontId="2"/>
  </si>
  <si>
    <t>【８．階数】</t>
    <phoneticPr fontId="2"/>
  </si>
  <si>
    <t>ｍ</t>
    <phoneticPr fontId="2"/>
  </si>
  <si>
    <t>【１０．建築設備の種類】</t>
    <phoneticPr fontId="2"/>
  </si>
  <si>
    <t>【１１．確認の特例】</t>
    <phoneticPr fontId="2"/>
  </si>
  <si>
    <t>建築基準法第6条の4第1項の規定による確認の特例の適用の有無</t>
    <phoneticPr fontId="2"/>
  </si>
  <si>
    <t>【１２．床面積】</t>
    <phoneticPr fontId="2"/>
  </si>
  <si>
    <t>申請部分</t>
    <phoneticPr fontId="2"/>
  </si>
  <si>
    <t>）</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</si>
  <si>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</si>
  <si>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</si>
  <si>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</si>
  <si>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</si>
  <si>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</si>
  <si>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</si>
  <si>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</si>
  <si>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変更した場合においては、申請をした都道府県名又は指定構造計算適合性判定機関の名称及び事務所の所在地を含む。）</t>
    <phoneticPr fontId="2"/>
  </si>
  <si>
    <t>建築物エネルギー消費性能判定機関の名称及び事務所の所在地を記入してください。未提出の場合には、提出する予定</t>
    <phoneticPr fontId="2"/>
  </si>
  <si>
    <t>遅滞なく、提出をした旨（提出先を変更した場合においては、提出をした所管行政庁名又は登録建築物エネルギー消費</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</si>
  <si>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</si>
  <si>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</si>
  <si>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</si>
  <si>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</si>
  <si>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ときは、７欄の「チ」にその旨及び当該特例容積率の限度を記入してください。</t>
    <phoneticPr fontId="2"/>
  </si>
  <si>
    <t>第５３条第３項、第５項若しくは第６項に該当する場合においては、７欄の「ト」に、同条第２項、第３項、第５項</t>
    <phoneticPr fontId="2"/>
  </si>
  <si>
    <t>の最高限度が定められた区域内においては、１１欄の「ロ」に建築物の地階でその天井が地盤面からの高さ１メートル</t>
    <phoneticPr fontId="2"/>
  </si>
  <si>
    <t>(1)　自動車車庫等の部分　５分の１</t>
    <phoneticPr fontId="2"/>
  </si>
  <si>
    <t>(5)　貯水槽の設置部分　１００分の１</t>
    <phoneticPr fontId="2"/>
  </si>
  <si>
    <t>工事の完了後においても引き続き同法第３条第２項（同法第８６条の９第１項において準用する場合を含む。）の適用</t>
    <phoneticPr fontId="2"/>
  </si>
  <si>
    <t>建築物をいう。）、「準耐火建築物」、「準延焼防止建築物」（同条第２号ロに掲げる基準に適合する建築物をいう。）</t>
    <rPh sb="19" eb="20">
      <t>ジュン</t>
    </rPh>
    <rPh sb="20" eb="22">
      <t>エンショウ</t>
    </rPh>
    <rPh sb="22" eb="24">
      <t>ボウシ</t>
    </rPh>
    <rPh sb="24" eb="26">
      <t>ケンチク</t>
    </rPh>
    <rPh sb="26" eb="27">
      <t>ブツ</t>
    </rPh>
    <rPh sb="29" eb="31">
      <t>ドウジョウ</t>
    </rPh>
    <rPh sb="31" eb="32">
      <t>ダイ</t>
    </rPh>
    <rPh sb="33" eb="34">
      <t>ゴウ</t>
    </rPh>
    <rPh sb="36" eb="37">
      <t>カカ</t>
    </rPh>
    <rPh sb="39" eb="41">
      <t>キジュン</t>
    </rPh>
    <rPh sb="42" eb="44">
      <t>テキゴウ</t>
    </rPh>
    <rPh sb="46" eb="48">
      <t>ケンチク</t>
    </rPh>
    <rPh sb="48" eb="49">
      <t>ブツ</t>
    </rPh>
    <phoneticPr fontId="2"/>
  </si>
  <si>
    <t>又は「その他」（上記のいずれにも該当しない建築物で、建築基準法第６１条の規定の適用を受けるもの）のうち該当す</t>
    <rPh sb="8" eb="10">
      <t>ジョウキ</t>
    </rPh>
    <rPh sb="16" eb="18">
      <t>ガイトウ</t>
    </rPh>
    <rPh sb="21" eb="23">
      <t>ケンチク</t>
    </rPh>
    <rPh sb="23" eb="24">
      <t>ブツ</t>
    </rPh>
    <rPh sb="26" eb="28">
      <t>ケンチク</t>
    </rPh>
    <rPh sb="28" eb="31">
      <t>キジュンホウ</t>
    </rPh>
    <rPh sb="31" eb="32">
      <t>ダイ</t>
    </rPh>
    <rPh sb="34" eb="35">
      <t>ジョウ</t>
    </rPh>
    <rPh sb="36" eb="38">
      <t>キテイ</t>
    </rPh>
    <rPh sb="39" eb="41">
      <t>テキヨウ</t>
    </rPh>
    <rPh sb="42" eb="43">
      <t>ウ</t>
    </rPh>
    <phoneticPr fontId="2"/>
  </si>
  <si>
    <t>るチェックボックスに「レ」マークを入れてください。建築基準法第６１条の規定の適用を受けない場合は「建築基準法</t>
    <phoneticPr fontId="2"/>
  </si>
  <si>
    <t>第６１条の規定の適用を受けない」に「レ」マークを入れてください。</t>
    <phoneticPr fontId="2"/>
  </si>
  <si>
    <t>いることを証する書面を添える場合には、当該建築基準関係規定に係る内容を概要として記載する必要はありません。</t>
    <phoneticPr fontId="2"/>
  </si>
  <si>
    <t>マークを入れてください。</t>
    <phoneticPr fontId="2"/>
  </si>
  <si>
    <t>添えてください。</t>
    <phoneticPr fontId="2"/>
  </si>
  <si>
    <t>６． 第五面関係</t>
    <phoneticPr fontId="2"/>
  </si>
  <si>
    <t>できます。</t>
    <phoneticPr fontId="2"/>
  </si>
  <si>
    <t>【１２．床面積】</t>
  </si>
  <si>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</si>
  <si>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</si>
  <si>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</si>
  <si>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</si>
  <si>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</si>
  <si>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</si>
  <si>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</si>
  <si>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</si>
  <si>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</si>
  <si>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</si>
  <si>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</si>
  <si>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</si>
  <si>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</si>
  <si>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</si>
  <si>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</si>
  <si>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</si>
  <si>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</si>
  <si>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</si>
  <si>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</si>
  <si>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</si>
  <si>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</si>
  <si>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</si>
  <si>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</si>
  <si>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</si>
  <si>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</si>
  <si>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</si>
  <si>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</si>
  <si>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</si>
  <si>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</si>
  <si>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</si>
  <si>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</si>
  <si>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</si>
  <si>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</si>
  <si>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</si>
  <si>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</si>
  <si>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</si>
  <si>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</si>
  <si>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</si>
  <si>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</si>
  <si>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</si>
  <si>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</si>
  <si>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</si>
  <si>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</si>
  <si>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</si>
  <si>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</si>
  <si>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</si>
  <si>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</si>
  <si>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</si>
  <si>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</si>
  <si>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</si>
  <si>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ターの昇降路の部分、「ニ」に共同住宅又は老人ホーム、福祉ホームその他これらに類するものの共用の廊下又は階段</t>
    <rPh sb="18" eb="19">
      <t>マタ</t>
    </rPh>
    <rPh sb="20" eb="22">
      <t>ロウジン</t>
    </rPh>
    <rPh sb="26" eb="28">
      <t>フクシ</t>
    </rPh>
    <rPh sb="33" eb="34">
      <t>タ</t>
    </rPh>
    <rPh sb="38" eb="39">
      <t>ルイ</t>
    </rPh>
    <phoneticPr fontId="2"/>
  </si>
  <si>
    <t>住宅又は老人ホーム、福祉ホームその他これらに類するものの用途に供する部分の床面積から、その地階のエレベーター</t>
    <phoneticPr fontId="2"/>
  </si>
  <si>
    <t>の昇降路の部分又は共同住宅若しくは老人ホーム、福祉ホームその他これらに類するものの共用の廊下若しくは階段の</t>
    <rPh sb="13" eb="14">
      <t>モ</t>
    </rPh>
    <rPh sb="17" eb="19">
      <t>ロウジン</t>
    </rPh>
    <rPh sb="23" eb="25">
      <t>フクシ</t>
    </rPh>
    <rPh sb="30" eb="31">
      <t>タ</t>
    </rPh>
    <rPh sb="35" eb="36">
      <t>ルイ</t>
    </rPh>
    <phoneticPr fontId="2"/>
  </si>
  <si>
    <t>用に供する部分の床面積を除いた面積とします。</t>
    <phoneticPr fontId="2"/>
  </si>
  <si>
    <t>する部分（エレベーターの昇降路の部分又は共同住宅若しくは老人ホーム、福祉ホームその他これらに類するものの共</t>
    <rPh sb="24" eb="25">
      <t>モ</t>
    </rPh>
    <rPh sb="28" eb="30">
      <t>ロウジン</t>
    </rPh>
    <rPh sb="34" eb="36">
      <t>フクシ</t>
    </rPh>
    <rPh sb="41" eb="42">
      <t>タ</t>
    </rPh>
    <rPh sb="46" eb="47">
      <t>ルイ</t>
    </rPh>
    <phoneticPr fontId="2"/>
  </si>
  <si>
    <t>用の廊下若しくは階段の用に供する部分を除く。）の床面積の合計の３分の１を超える場合においては、敷地内の建築</t>
    <phoneticPr fontId="2"/>
  </si>
  <si>
    <t>物の住宅及び老人ホーム、福祉ホームその他これらに類するものの用途に供する部分（エレベーターの昇降路の部分</t>
    <rPh sb="0" eb="52">
      <t>ルイ</t>
    </rPh>
    <phoneticPr fontId="2"/>
  </si>
  <si>
    <t>又は共同住宅若しくは老人ホーム、福祉ホームその他これらに類するものの共用の廊下若しくは階段の用に供する部分</t>
    <phoneticPr fontId="2"/>
  </si>
  <si>
    <t>(6)　宅配ボックスの設置部分　１００分の１</t>
    <rPh sb="4" eb="6">
      <t>タクハイ</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</si>
  <si>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</si>
  <si>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</si>
  <si>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</si>
  <si>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</si>
  <si>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</si>
  <si>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</si>
  <si>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</si>
  <si>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</si>
  <si>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</si>
  <si>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</si>
  <si>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</si>
  <si>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</si>
  <si>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</si>
  <si>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</si>
  <si>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</si>
  <si>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</si>
  <si>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</si>
  <si>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</si>
  <si>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</si>
  <si>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建築基準法施行令第39条第3項に規定する特定天井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</si>
  <si>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居室の天井の高さ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</si>
  <si>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</si>
  <si>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</si>
  <si>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</si>
  <si>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④　３欄の｢ト｣は、作成した又は建築士法第２０条の２第３項若しくは第２０条の３第３項の表示をした図書に</t>
    <phoneticPr fontId="2"/>
  </si>
  <si>
    <t>⑤　３欄、４欄及び５欄は、それぞれ代表となる設計者、建築設備の設計に関し意見を聴いた者及び工事監理者並び</t>
    <phoneticPr fontId="2"/>
  </si>
  <si>
    <t>⑥　４欄は、建築士法第２０条第５項に規定する場合（設計に係る場合に限る。）に、同項に定める資格を有する者</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</si>
  <si>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</si>
  <si>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</si>
  <si>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⑨　７欄は、該当するチェックボックスに「レ」マークを入れ、申請済の場合には、申請をした都道府県名又は指定構造</t>
    <phoneticPr fontId="2"/>
  </si>
  <si>
    <t>⑩　８欄は、該当するチェックボックスに「レ」マークを入れ、提出済の場合には、提出をした所管行政庁名又は登録</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</si>
  <si>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</si>
  <si>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</si>
  <si>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</si>
  <si>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</si>
  <si>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</si>
  <si>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</si>
  <si>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⑥　７欄の「イ」(1)は、建築物の敷地が、２以上の用途地域、高層住居誘導地区、居住環境向上用途誘導地区</t>
    <rPh sb="39" eb="41">
      <t>キョジュウ</t>
    </rPh>
    <rPh sb="41" eb="43">
      <t>カンキョウ</t>
    </rPh>
    <rPh sb="43" eb="45">
      <t>コウジョウ</t>
    </rPh>
    <rPh sb="45" eb="47">
      <t>ヨウト</t>
    </rPh>
    <rPh sb="47" eb="49">
      <t>ユウドウ</t>
    </rPh>
    <rPh sb="49" eb="51">
      <t>チク</t>
    </rPh>
    <phoneticPr fontId="2"/>
  </si>
  <si>
    <t>若しくは特定用途誘導地区、建築基準法第５２条第１項第１号から第８号までに規定する容積率の異なる地域、地区</t>
    <phoneticPr fontId="2"/>
  </si>
  <si>
    <t>若しくは区域又は同法第５３条第１項第１号から第６号までに規定する建蔽率若しくは高層住居誘導地区に関する都</t>
    <phoneticPr fontId="2"/>
  </si>
  <si>
    <t>市計画において定められた建築物の建蔽率の最高限度の異なる地域、地区若しくは区域（以下「用途地域が異なる地</t>
    <phoneticPr fontId="2"/>
  </si>
  <si>
    <t>域等」という。）にわたる場合においては、用途地域が異なる地域等ごとに、それぞれの用途地域が異なる地域等に</t>
    <phoneticPr fontId="2"/>
  </si>
  <si>
    <t>対応する敷地の面積を記入してください。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</si>
  <si>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</si>
  <si>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</si>
  <si>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⑨　建築物の敷地が、建築基準法第５２条第７項若しくは第９項に該当する場合又は同条第８項若しくは第１２項の</t>
    <phoneticPr fontId="2"/>
  </si>
  <si>
    <t>⑩　建築物の敷地について、建築基準法第５７条の２第４項の規定により現に特例容積率の限度が公告されている</t>
    <phoneticPr fontId="2"/>
  </si>
  <si>
    <t>⑪　建築物の敷地が建築基準法第５３条第２項若しくは同法第５７条の５第２項に該当する場合又は建築物が同法</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</si>
  <si>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</si>
  <si>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</si>
  <si>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①　この書類は、申請建築物ごと（延べ面積が１０平方メートル以内のものを除く。以下同じ。）に作成してください。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</si>
  <si>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</si>
  <si>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</si>
  <si>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</si>
  <si>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</si>
  <si>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⑦　６欄は、「建築基準法施行令第１０９条の５第１号に掲げる基準に適合する構造」、「建築基準法第２１条第１項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</si>
  <si>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⑧　７欄は、「耐火建築物」、「延焼防止建築物」（建築基準法施行令第１３６条の２第１号ロに掲げる基準に適合する</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</si>
  <si>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</si>
  <si>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⑩　８欄の「ニ」は、建築基準法施行令第２条第１項第８号により階数に算入されない建築物の部分のうち地階の倉庫、</t>
    <phoneticPr fontId="2"/>
  </si>
  <si>
    <t>⑪　１０欄は、別紙にその概要を記載して添えてください。ただし、当該建築設備が特定の建築基準関係規定に適合して</t>
    <phoneticPr fontId="2"/>
  </si>
  <si>
    <t>⑫　１１欄の「イ」及び「ロ」は、該当するチェックボックスに「レ」マークを入れてください。</t>
    <phoneticPr fontId="2"/>
  </si>
  <si>
    <t>⑬　１１欄の「ハ」は、建築基準法第６条の４第１項の規定による確認の特例の適用がある場合に、建築基準法施行令</t>
    <phoneticPr fontId="2"/>
  </si>
  <si>
    <t>⑭　１１欄の「ニ」は、建築基準法施行令第１０条第１号又は第２号に掲げる建築物に該当する場合にのみ記入して</t>
    <phoneticPr fontId="2"/>
  </si>
  <si>
    <t>⑮　１１欄の「ヘ」は、建築基準法第６８条の２０第１項に掲げる認証型式部材等に該当する場合にのみ記入してくだ</t>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</si>
  <si>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</si>
  <si>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</si>
  <si>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</si>
  <si>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</si>
  <si>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</si>
  <si>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</si>
  <si>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</si>
  <si>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</si>
  <si>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</si>
  <si>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</si>
  <si>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</si>
  <si>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</si>
  <si>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</si>
  <si>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</si>
  <si>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</si>
  <si>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</si>
  <si>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</si>
  <si>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</si>
  <si>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</si>
  <si>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⑦　７欄は、建築基準法施行令第１３７条の２各号に定める基準のうち、該当する基準の号の数字及び「イ」又は</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</si>
  <si>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</si>
  <si>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</si>
  <si>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</si>
  <si>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建蔽率の算定の基礎となる建築面積</t>
    <rPh sb="0" eb="3">
      <t>ケンペイリツ</t>
    </rPh>
    <rPh sb="4" eb="6">
      <t>サンテイ</t>
    </rPh>
    <rPh sb="7" eb="9">
      <t>キソ</t>
    </rPh>
    <rPh sb="12" eb="16">
      <t>ケンチクメンセキ</t>
    </rPh>
    <phoneticPr fontId="20"/>
  </si>
  <si>
    <t>ロ．</t>
    <phoneticPr fontId="20"/>
  </si>
  <si>
    <t>建築物全体</t>
    <rPh sb="2" eb="3">
      <t>ブツ</t>
    </rPh>
    <rPh sb="3" eb="5">
      <t>ゼンタイ</t>
    </rPh>
    <phoneticPr fontId="20"/>
  </si>
  <si>
    <t>認定機械室等の部分</t>
    <rPh sb="0" eb="2">
      <t>ニンテイ</t>
    </rPh>
    <rPh sb="2" eb="5">
      <t>キカイシツ</t>
    </rPh>
    <rPh sb="5" eb="6">
      <t>トウ</t>
    </rPh>
    <rPh sb="7" eb="9">
      <t>ブブン</t>
    </rPh>
    <phoneticPr fontId="20"/>
  </si>
  <si>
    <t>その他の不算入部分　】</t>
    <rPh sb="2" eb="3">
      <t>タ</t>
    </rPh>
    <rPh sb="4" eb="7">
      <t>フサンニュウ</t>
    </rPh>
    <phoneticPr fontId="20"/>
  </si>
  <si>
    <t>カ．</t>
    <phoneticPr fontId="20"/>
  </si>
  <si>
    <t>ヨ．</t>
    <phoneticPr fontId="20"/>
  </si>
  <si>
    <t>タ.</t>
    <phoneticPr fontId="20"/>
  </si>
  <si>
    <t>-</t>
    <phoneticPr fontId="20"/>
  </si>
  <si>
    <t>⑭　１０欄の「ロ」は、建築物に建築基準法施行令第２条第１項第２号に規定する特例軒等を設ける場合において、</t>
    <phoneticPr fontId="21"/>
  </si>
  <si>
    <t>当該特例軒等のうち当該建築物の外壁又はこれに代わる柱の中心線から突き出た距離が水平距離１メートル以上５メー</t>
    <phoneticPr fontId="21"/>
  </si>
  <si>
    <t>トル未満のものにあつては当該中心線で囲まれた部分の水平投影面積を、当該中心線から突き出た距離が水平距離５メ</t>
    <phoneticPr fontId="21"/>
  </si>
  <si>
    <t>ートル以上のものにあつては当該特例軒等の端から同号に規定する国土交通大臣が定める距離後退した線で囲まれた部</t>
    <phoneticPr fontId="21"/>
  </si>
  <si>
    <t>⑮　都市計画区域内、準都市計画区域内及び建築基準法第６８条の９第１項の規定に基づく条例により建築物の容積率</t>
    <phoneticPr fontId="2"/>
  </si>
  <si>
    <t>⑯　住宅又は老人ホーム、福祉ホームその他これらに類するものについては、１１欄の「ロ」の床面積は、その地階の</t>
    <phoneticPr fontId="2"/>
  </si>
  <si>
    <t>⑱　１２欄の建築物の数は、延べ面積が１０平方メートルを超えるものについて記入してください。</t>
    <phoneticPr fontId="2"/>
  </si>
  <si>
    <t>⑲　１３欄の「イ」及び「ロ」は、申請に係る建築物又は同一敷地内の他の建築物がそれぞれ２以上ある場合において</t>
    <phoneticPr fontId="2"/>
  </si>
  <si>
    <t>⑳　１３欄の「ハ」は、敷地内の建築物の主たる構造について記入してください。</t>
    <phoneticPr fontId="2"/>
  </si>
  <si>
    <t>㉑　１３欄の「ニ」は、該当するチェックボックスに「レ」マークを入れてください。</t>
    <phoneticPr fontId="2"/>
  </si>
  <si>
    <t>㉒　１３欄の「ホ」は、建築基準法第５６条第７項第１号に掲げる規定が適用されない建築物については「道路高さ制</t>
    <phoneticPr fontId="2"/>
  </si>
  <si>
    <t>㉓　建築物及びその敷地に関して許可・認定等を受けた場合には、根拠となる法令及びその条項、当該許可・認定等の</t>
    <phoneticPr fontId="2"/>
  </si>
  <si>
    <t>㉔　７欄の「ハ」、「ニ」、「ヘ」及び「ト」、１０欄の「ロ」並びに１１欄の｢カ｣は、百分率を用いてください。</t>
    <phoneticPr fontId="2"/>
  </si>
  <si>
    <t>㉕　建築基準法第８６条の７、同法第８６条の８又は同法第８７条の２の規定の適用を受ける場合においては、</t>
    <rPh sb="22" eb="23">
      <t>マタ</t>
    </rPh>
    <rPh sb="24" eb="26">
      <t>ドウホウ</t>
    </rPh>
    <rPh sb="26" eb="27">
      <t>ダイ</t>
    </rPh>
    <rPh sb="29" eb="30">
      <t>ジョウ</t>
    </rPh>
    <phoneticPr fontId="2"/>
  </si>
  <si>
    <t>㉖　ここに書き表せない事項で特に確認を受けようとする事項は、１８欄又は別紙に記載して添えてください。</t>
    <phoneticPr fontId="2"/>
  </si>
  <si>
    <t>㉗　計画の変更申請の際は、１９欄に第三面に係る部分の変更の概要について記入してください。</t>
    <phoneticPr fontId="2"/>
  </si>
  <si>
    <t>分の水平投影面積を記入してください。その他の建築物である場合においては、１０欄の「イ」と同じ面積を記入して</t>
    <phoneticPr fontId="21"/>
  </si>
  <si>
    <t>ください。</t>
    <phoneticPr fontId="21"/>
  </si>
  <si>
    <t>に記入した床面積（これらの面積が、次の(1)から(6)までに掲げる建築物の部分の区分に応じ、敷地内の建築物の各階</t>
    <phoneticPr fontId="2"/>
  </si>
  <si>
    <t>の床面積の合計にそれぞれ(1)から(6)までに定める割合を乗じて得た面積を超える場合においては、敷地内の建築物の</t>
    <phoneticPr fontId="2"/>
  </si>
  <si>
    <t>なる敷地面積は、７欄「ホ」(2)によることとします。</t>
    <phoneticPr fontId="2"/>
  </si>
  <si>
    <t>類する建築物の部分（建築基準法施行規則第１０条の４の４に規定する建築設備を設置するためのものであって、同規</t>
    <phoneticPr fontId="21"/>
  </si>
  <si>
    <t>則第１０条の４の５各号に掲げる基準に適合するものに限る。）で、特定行政庁が交通上、安全上、防火上及び衛生上</t>
    <phoneticPr fontId="21"/>
  </si>
  <si>
    <t>基準法令以外の法令の規定により、容積率の算定の基礎となる延べ面積に算入しない部分を有する場合においては、</t>
    <phoneticPr fontId="21"/>
  </si>
  <si>
    <t>「ヲ」に当該部分の床面積を記入してください。</t>
    <phoneticPr fontId="21"/>
  </si>
  <si>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</si>
  <si>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</si>
  <si>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</si>
  <si>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</si>
  <si>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</si>
  <si>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</si>
  <si>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</si>
  <si>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</si>
  <si>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</si>
  <si>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</si>
  <si>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</si>
  <si>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</si>
  <si>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</si>
  <si>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</si>
  <si>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の用に供する部分、「ホ」に住宅又は老人ホーム、福祉ホームその他これらに類するものに設ける機械室その他これに</t>
    <phoneticPr fontId="2"/>
  </si>
  <si>
    <t>支障がないと認めるもの、「ヘ」自動車車庫その他の専ら自動車又は自転車の停留又は駐車のための施設（誘導車路、</t>
    <phoneticPr fontId="21"/>
  </si>
  <si>
    <t>操車場所及び乗降場を含む。）の用途に供する部分、「ト」に専ら防災のために設ける備蓄倉庫の用途に供する部分、</t>
    <phoneticPr fontId="21"/>
  </si>
  <si>
    <t>「チ」に蓄電池（床に据え付けるものに限る。）を設ける部分、「リ」に自家発電設備を設ける部分、「ヌ」に貯水槽</t>
    <phoneticPr fontId="21"/>
  </si>
  <si>
    <t>を設ける部分、「ル」に宅配ボックス（配達された物品（荷受人が不在その他の事由により受け取ることができないも</t>
    <phoneticPr fontId="21"/>
  </si>
  <si>
    <t>のに限る。）の一時保管のための荷受箱をいう。）を設ける部分、「ワ」に住宅の用途に供する部分、「カ」に老人ホ</t>
    <phoneticPr fontId="21"/>
  </si>
  <si>
    <t>ーム、福祉ホームその他これらに類するものの用途に供する部分のそれぞれの床面積を記入してください。また、建築</t>
    <phoneticPr fontId="21"/>
  </si>
  <si>
    <t>⑰　１１欄の「ヨ」の延べ面積及び「タ」の容積率の算定の基礎となる延べ面積は、各階の床面積の合計から「ロ」に</t>
    <phoneticPr fontId="2"/>
  </si>
  <si>
    <t>を除く。）の床面積の合計の３分の１の面積）、「ハ」から「ホ」までに記入した床面積並びに「ヘ」から「ル」まで</t>
    <phoneticPr fontId="2"/>
  </si>
  <si>
    <t>各階の床面積の合計にそれぞれ(1)から(6)までに定める割合を乗じて得た面積）及び「ヲ」に記入した床面積を除いた</t>
    <phoneticPr fontId="2"/>
  </si>
  <si>
    <t>面積とします。また、建築基準法第５２条第１２項の規定を適用する場合においては、「タ」の容積率の算定の基礎と</t>
    <phoneticPr fontId="2"/>
  </si>
  <si>
    <t>耐火構造（防火上及び避難上支障がない主要構造部を有しない場合）</t>
    <rPh sb="2" eb="4">
      <t>コウゾウ</t>
    </rPh>
    <phoneticPr fontId="2"/>
  </si>
  <si>
    <t>耐火構造（防火上及び避難上支障がない主要構造部を有する場合）</t>
    <phoneticPr fontId="20"/>
  </si>
  <si>
    <t>建築基準法施行令第108条の4第1項第1号イ及びロに掲げる基準に適合する構造</t>
    <phoneticPr fontId="20"/>
  </si>
  <si>
    <t>建築基準法施行令第109条の7第1項第1号に掲げる基準に適合する構造</t>
    <phoneticPr fontId="20"/>
  </si>
  <si>
    <t>記入する等、提出が不要である理由を記入してください。特に必要がある場合には、各階平面図等の図書によりその根</t>
    <phoneticPr fontId="2"/>
  </si>
  <si>
    <t>適合する構造」、「準耐火構造」、「準耐火構造と同等の準耐火性能を有する構造（ロ－１）」（建築基準法施行令第</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2">
      <t>セコウレイ</t>
    </rPh>
    <rPh sb="52" eb="53">
      <t>ダイ</t>
    </rPh>
    <phoneticPr fontId="2"/>
  </si>
  <si>
    <t>１０９条の３第１号に掲げる基準に適合する主要構造部の構造をいう。）又は「準耐火構造と同等の準耐火性能を有す</t>
    <rPh sb="10" eb="11">
      <t>カカ</t>
    </rPh>
    <rPh sb="13" eb="15">
      <t>キジュン</t>
    </rPh>
    <rPh sb="16" eb="18">
      <t>テキゴウ</t>
    </rPh>
    <rPh sb="20" eb="22">
      <t>シュヨウ</t>
    </rPh>
    <rPh sb="22" eb="24">
      <t>コウゾウ</t>
    </rPh>
    <rPh sb="24" eb="25">
      <t>ブ</t>
    </rPh>
    <rPh sb="26" eb="28">
      <t>コウゾウ</t>
    </rPh>
    <rPh sb="33" eb="34">
      <t>マタ</t>
    </rPh>
    <phoneticPr fontId="2"/>
  </si>
  <si>
    <t>る構造（ロ－２）」（同条第２号に掲げる基準に適合する主要構造部の構造をいう。）のうち該当するチェックボック</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</si>
  <si>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スに「レ」マークを入れてください。いずれにも該当しない場合は「その他」に「レ」マークを入れてください。</t>
    <rPh sb="22" eb="24">
      <t>ガイトウ</t>
    </rPh>
    <rPh sb="27" eb="29">
      <t>バアイ</t>
    </rPh>
    <rPh sb="33" eb="34">
      <t>タ</t>
    </rPh>
    <rPh sb="43" eb="44">
      <t>イ</t>
    </rPh>
    <phoneticPr fontId="2"/>
  </si>
  <si>
    <t>「建築基準法施行令第１１０条第１号に掲げる基準に適合する構造」又は、「その他」（上記のいずれにも該当しない</t>
    <rPh sb="0" eb="53">
      <t>テキヨウ</t>
    </rPh>
    <phoneticPr fontId="2"/>
  </si>
  <si>
    <t>建築物で、建築基準法第２１条又は第２７条の規定の適用を受けるもの）のうち該当するチェックボックス全てに「レ」</t>
    <rPh sb="48" eb="49">
      <t>スベ</t>
    </rPh>
    <phoneticPr fontId="2"/>
  </si>
  <si>
    <t>マークを入れてください。また、「建築基準法施行令第１０９条の５第１号に掲げる基準に適合する構造」又は「建築</t>
    <rPh sb="45" eb="47">
      <t>コウゾウ</t>
    </rPh>
    <rPh sb="48" eb="49">
      <t>マタ</t>
    </rPh>
    <rPh sb="51" eb="53">
      <t>ケンチク</t>
    </rPh>
    <phoneticPr fontId="2"/>
  </si>
  <si>
    <t>基準法施行令第１１０条第１号に掲げる基準に適合する構造」に該当する場合においては、５欄の「準耐火構造」のチ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</si>
  <si>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ェックボックスにも「レ」マークを入れてください。建築基準法第２１条又は第２７条の規定の適用を受けない場合は</t>
    <phoneticPr fontId="2"/>
  </si>
  <si>
    <t>「建築基準法第２１条又は第２７条の規定の適用を受けない」に「レ」マークを入れてください。</t>
    <phoneticPr fontId="2"/>
  </si>
  <si>
    <t>また、提出不要の場合には、建築物のエネルギー消費性能の向上等に関する法律施行令第4条第1項に規定する床面積を</t>
    <rPh sb="29" eb="30">
      <t>トウ</t>
    </rPh>
    <phoneticPr fontId="2"/>
  </si>
  <si>
    <t>拠を明らかにしてください。なお、延べ面積が300平方メートル未満である場合、建築物のエネルギー消費性能の向上等</t>
    <rPh sb="54" eb="55">
      <t>トウ</t>
    </rPh>
    <phoneticPr fontId="2"/>
  </si>
  <si>
    <t>に関する法律第11条第1項の規定による非住宅部分を有さない場合その他の提出が不要であることが明らかな場合は、</t>
    <phoneticPr fontId="2"/>
  </si>
  <si>
    <t>⑥　５欄は、「耐火構造（防火上及び避難上支障がない主要構造部を有しない場合）」、「耐火構造（防火上及び避難</t>
    <rPh sb="9" eb="11">
      <t>コウゾウ</t>
    </rPh>
    <phoneticPr fontId="2"/>
  </si>
  <si>
    <t>上支障がない主要構造部を有する場合）」、「建築基準法施行令第１０８条の４第１項第１号イ及びロに掲げる基準に</t>
    <phoneticPr fontId="2"/>
  </si>
  <si>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</si>
  <si>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</si>
  <si>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</si>
  <si>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㉒　建築物の２以上の部分が建築基準法施行令第１０９条の８に規定する火熱遮断壁等で区画されている場合には、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</si>
  <si>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１９欄にその旨を記入し、各部分について建築基準法第２１条、第２７条及び第６１条の規定の適用の有無を記入し</t>
    <phoneticPr fontId="2"/>
  </si>
  <si>
    <t>その旨を記入してください。</t>
    <phoneticPr fontId="2"/>
  </si>
  <si>
    <t>㉓　建築基準法施行令第１２１条の２の適用を受ける直通階段で屋外に設けるものが木造である場合には、１９欄に、</t>
    <phoneticPr fontId="2"/>
  </si>
  <si>
    <t>㉔　計画の変更申請の際は、１９欄に第四面に係る部分の変更の概要について記入してください。</t>
    <phoneticPr fontId="2"/>
  </si>
  <si>
    <t>建築基準法第6条の3第1項ただし書又は同法第18条第5項ただし書の規定による審査の特例の適用の有無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</si>
</sst>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8.5"/>
      <color theme="1"/>
      <name val="ＭＳ 明朝"/>
      <family val="1"/>
      <charset val="128"/>
    </font>
    <font>
      <sz val="11"/>
      <name val="ＭＳ Ｐゴシック"/>
      <family val="3"/>
      <charset val="128"/>
      <scheme val="minor"/>
    </font>
    <font>
      <b/>
      <sz val="9"/>
      <name val="ＭＳ 明朝"/>
      <family val="1"/>
      <charset val="128"/>
    </font>
    <font>
      <sz val="11"/>
      <name val="ＭＳ 明朝"/>
      <family val="1"/>
      <charset val="128"/>
    </font>
    <font>
      <sz val="7"/>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215">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3"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wrapText="1"/>
    </xf>
    <xf numFmtId="0" fontId="31" fillId="25" borderId="0" xfId="0" applyFont="1" applyFill="1" applyAlignment="1">
      <alignment horizontal="right" vertical="top"/>
    </xf>
    <xf numFmtId="0" fontId="31" fillId="25" borderId="0" xfId="0" applyFont="1" applyFill="1" applyAlignment="1">
      <alignment vertical="center" shrinkToFit="1"/>
    </xf>
    <xf numFmtId="0" fontId="31" fillId="25" borderId="11" xfId="0" applyFont="1" applyFill="1" applyBorder="1">
      <alignment vertical="center"/>
    </xf>
    <xf numFmtId="0" fontId="31" fillId="25" borderId="12" xfId="0" applyFont="1" applyFill="1" applyBorder="1" applyAlignment="1">
      <alignment vertical="top"/>
    </xf>
    <xf numFmtId="0" fontId="31" fillId="25" borderId="13" xfId="0" applyFont="1" applyFill="1" applyBorder="1" applyAlignment="1">
      <alignment vertical="top"/>
    </xf>
    <xf numFmtId="0" fontId="31" fillId="25" borderId="14" xfId="0" applyFont="1" applyFill="1" applyBorder="1" applyAlignment="1">
      <alignment vertical="top"/>
    </xf>
    <xf numFmtId="0" fontId="31" fillId="25" borderId="0" xfId="0" applyFont="1" applyFill="1" applyAlignment="1">
      <alignment vertical="top"/>
    </xf>
    <xf numFmtId="0" fontId="31" fillId="25" borderId="15" xfId="0" applyFont="1" applyFill="1" applyBorder="1" applyAlignment="1">
      <alignment vertical="top"/>
    </xf>
    <xf numFmtId="0" fontId="31" fillId="25" borderId="16" xfId="0" applyFont="1" applyFill="1" applyBorder="1" applyAlignment="1">
      <alignment vertical="top"/>
    </xf>
    <xf numFmtId="0" fontId="31" fillId="25" borderId="10" xfId="0" applyFont="1" applyFill="1" applyBorder="1" applyAlignment="1">
      <alignment vertical="top"/>
    </xf>
    <xf numFmtId="0" fontId="31" fillId="25" borderId="17" xfId="0" applyFont="1" applyFill="1" applyBorder="1" applyAlignment="1">
      <alignment vertical="top"/>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4" xfId="0" applyFont="1" applyFill="1" applyBorder="1">
      <alignment vertical="center"/>
    </xf>
    <xf numFmtId="0" fontId="31" fillId="25" borderId="15" xfId="0" applyFont="1" applyFill="1" applyBorder="1">
      <alignment vertical="center"/>
    </xf>
    <xf numFmtId="0" fontId="31" fillId="25" borderId="20" xfId="0" applyFont="1" applyFill="1" applyBorder="1">
      <alignment vertical="center"/>
    </xf>
    <xf numFmtId="0" fontId="31" fillId="25" borderId="18" xfId="0" applyFont="1" applyFill="1" applyBorder="1">
      <alignment vertical="center"/>
    </xf>
    <xf numFmtId="0" fontId="31" fillId="25" borderId="19" xfId="0" applyFont="1" applyFill="1" applyBorder="1">
      <alignment vertical="center"/>
    </xf>
    <xf numFmtId="0" fontId="31" fillId="25" borderId="16" xfId="0" applyFont="1" applyFill="1" applyBorder="1">
      <alignment vertical="center"/>
    </xf>
    <xf numFmtId="0" fontId="31" fillId="25" borderId="10" xfId="0" applyFont="1" applyFill="1" applyBorder="1">
      <alignment vertical="center"/>
    </xf>
    <xf numFmtId="0" fontId="31" fillId="25" borderId="17"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34" fillId="25" borderId="10" xfId="0" applyFont="1" applyFill="1" applyBorder="1">
      <alignmen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178" fontId="22" fillId="25" borderId="0" xfId="46" applyNumberFormat="1" applyFont="1" applyFill="1" applyAlignment="1" applyProtection="1">
      <alignment vertical="center" shrinkToFit="1"/>
      <protection locked="0"/>
    </xf>
    <xf numFmtId="0" fontId="31" fillId="24" borderId="0" xfId="0" applyFont="1" applyFill="1" applyAlignment="1">
      <alignment horizontal="right" vertical="center"/>
    </xf>
    <xf numFmtId="0" fontId="31" fillId="25" borderId="0" xfId="0" applyFont="1" applyFill="1" applyAlignment="1">
      <alignment horizontal="center" vertical="top"/>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5" fillId="25" borderId="0" xfId="0" applyFont="1" applyFill="1">
      <alignment vertical="center"/>
    </xf>
    <xf numFmtId="176" fontId="35" fillId="25" borderId="0" xfId="0" applyNumberFormat="1" applyFont="1" applyFill="1">
      <alignment vertical="center"/>
    </xf>
    <xf numFmtId="0" fontId="36"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8" fillId="25" borderId="0" xfId="0" applyFont="1" applyFill="1">
      <alignment vertical="center"/>
    </xf>
    <xf numFmtId="0" fontId="36"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39" fillId="25" borderId="0" xfId="0" applyNumberFormat="1" applyFont="1" applyFill="1">
      <alignment vertical="center"/>
    </xf>
    <xf numFmtId="176" fontId="22" fillId="25" borderId="0" xfId="0" applyNumberFormat="1" applyFont="1" applyFill="1">
      <alignment vertical="center"/>
    </xf>
    <xf numFmtId="0" fontId="39"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0" xfId="0" applyFont="1" applyFill="1" applyAlignment="1">
      <alignment horizontal="justify" vertical="center"/>
    </xf>
    <xf numFmtId="0" fontId="22" fillId="25" borderId="12" xfId="0" applyFont="1" applyFill="1" applyBorder="1" applyAlignment="1">
      <alignment horizontal="center" vertical="center"/>
    </xf>
    <xf numFmtId="0" fontId="22" fillId="25" borderId="12" xfId="0" applyFont="1" applyFill="1" applyBorder="1">
      <alignment vertical="center"/>
    </xf>
    <xf numFmtId="0" fontId="41" fillId="25" borderId="0" xfId="0" applyFont="1" applyFill="1">
      <alignment vertical="center"/>
    </xf>
    <xf numFmtId="0" fontId="22" fillId="25" borderId="18" xfId="0" applyFont="1" applyFill="1" applyBorder="1">
      <alignment vertical="center"/>
    </xf>
    <xf numFmtId="0" fontId="22" fillId="25" borderId="18" xfId="0" applyFont="1" applyFill="1" applyBorder="1" applyAlignment="1">
      <alignment vertical="center" shrinkToFit="1"/>
    </xf>
    <xf numFmtId="0" fontId="22" fillId="25" borderId="12" xfId="0" applyFont="1" applyFill="1" applyBorder="1" applyAlignment="1">
      <alignment horizontal="right" vertical="center"/>
    </xf>
    <xf numFmtId="0" fontId="22" fillId="25" borderId="0" xfId="0" applyFont="1" applyFill="1" applyAlignment="1">
      <alignment horizontal="right" vertical="center"/>
    </xf>
    <xf numFmtId="0" fontId="22" fillId="25" borderId="10" xfId="0" applyFont="1" applyFill="1" applyBorder="1" applyAlignment="1">
      <alignment horizontal="right" vertical="center"/>
    </xf>
    <xf numFmtId="0" fontId="22" fillId="24" borderId="0" xfId="0" applyFont="1" applyFill="1" applyAlignment="1">
      <alignment horizontal="center" vertical="center"/>
    </xf>
    <xf numFmtId="0" fontId="22" fillId="25" borderId="18" xfId="0" applyFont="1" applyFill="1" applyBorder="1" applyAlignment="1">
      <alignment horizontal="center" vertical="center"/>
    </xf>
    <xf numFmtId="0" fontId="22" fillId="25" borderId="10" xfId="0" applyFont="1" applyFill="1" applyBorder="1" applyAlignment="1">
      <alignment horizontal="center" vertical="center"/>
    </xf>
    <xf numFmtId="0" fontId="22" fillId="24" borderId="0" xfId="0" applyFont="1" applyFill="1" applyAlignment="1">
      <alignment horizontal="right" vertical="center"/>
    </xf>
    <xf numFmtId="0" fontId="22" fillId="25" borderId="10" xfId="0" applyFont="1" applyFill="1" applyBorder="1" applyAlignment="1">
      <alignment horizontal="left" vertical="center"/>
    </xf>
    <xf numFmtId="0" fontId="42" fillId="25" borderId="0" xfId="0" applyFont="1" applyFill="1">
      <alignment vertical="center"/>
    </xf>
    <xf numFmtId="0" fontId="33" fillId="25" borderId="0" xfId="0" applyFont="1" applyFill="1" applyAlignment="1">
      <alignment horizontal="center" vertical="center"/>
    </xf>
    <xf numFmtId="0" fontId="31" fillId="25" borderId="0" xfId="0" applyFont="1" applyFill="1" applyAlignment="1">
      <alignment vertical="center" wrapText="1"/>
    </xf>
    <xf numFmtId="0" fontId="31" fillId="24" borderId="0" xfId="0" applyFont="1" applyFill="1" applyAlignment="1">
      <alignment horizontal="center" vertical="center"/>
    </xf>
    <xf numFmtId="0" fontId="31" fillId="25" borderId="20"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0" xfId="0" applyFont="1" applyFill="1" applyAlignment="1">
      <alignment horizontal="center" vertical="center"/>
    </xf>
    <xf numFmtId="0" fontId="37" fillId="25" borderId="0" xfId="0" applyFont="1" applyFill="1" applyAlignment="1">
      <alignment horizontal="center" vertical="center"/>
    </xf>
    <xf numFmtId="0" fontId="31" fillId="24" borderId="0" xfId="0" applyFont="1" applyFill="1" applyAlignment="1">
      <alignment horizontal="left" vertical="top" wrapText="1"/>
    </xf>
    <xf numFmtId="0" fontId="31" fillId="25" borderId="0" xfId="0" applyFont="1" applyFill="1" applyAlignment="1">
      <alignment horizontal="left" vertical="top" wrapText="1"/>
    </xf>
    <xf numFmtId="0" fontId="31" fillId="24" borderId="0" xfId="0" applyFont="1" applyFill="1" applyAlignment="1">
      <alignment vertical="top"/>
    </xf>
    <xf numFmtId="0" fontId="31" fillId="24" borderId="0" xfId="0"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49" fontId="31" fillId="24" borderId="0" xfId="0" applyNumberFormat="1" applyFont="1" applyFill="1" applyAlignment="1">
      <alignment horizontal="left"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0" xfId="0" applyNumberFormat="1"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0" xfId="0" applyFont="1" applyFill="1" applyAlignment="1">
      <alignment horizontal="right" vertical="center" shrinkToFit="1"/>
    </xf>
    <xf numFmtId="0" fontId="31" fillId="25" borderId="0" xfId="0" applyFont="1" applyFill="1" applyAlignment="1">
      <alignment horizontal="left" vertical="center" shrinkToFit="1"/>
    </xf>
    <xf numFmtId="0" fontId="22" fillId="25" borderId="0" xfId="0" applyFont="1" applyFill="1" applyAlignment="1">
      <alignment vertical="center" shrinkToFit="1"/>
    </xf>
    <xf numFmtId="176" fontId="22" fillId="25" borderId="0" xfId="46" applyNumberFormat="1" applyFont="1" applyFill="1" applyAlignment="1">
      <alignment horizontal="right" vertical="center" shrinkToFit="1"/>
    </xf>
    <xf numFmtId="176" fontId="22" fillId="24" borderId="0" xfId="46" applyNumberFormat="1" applyFont="1" applyFill="1" applyAlignment="1" applyProtection="1">
      <alignment horizontal="right" vertical="center" shrinkToFit="1"/>
      <protection locked="0"/>
    </xf>
    <xf numFmtId="176" fontId="36" fillId="0" borderId="0" xfId="0" applyNumberFormat="1" applyFont="1">
      <alignment vertical="center"/>
    </xf>
    <xf numFmtId="0" fontId="28" fillId="0" borderId="0" xfId="0" applyFont="1">
      <alignment vertical="center"/>
    </xf>
    <xf numFmtId="183" fontId="36" fillId="25" borderId="0" xfId="0" applyNumberFormat="1" applyFont="1" applyFill="1">
      <alignment vertical="center"/>
    </xf>
    <xf numFmtId="183" fontId="28" fillId="25" borderId="0" xfId="0" applyNumberFormat="1" applyFont="1" applyFill="1">
      <alignment vertical="center"/>
    </xf>
    <xf numFmtId="0" fontId="31" fillId="24" borderId="0" xfId="0" applyFont="1" applyFill="1" applyAlignment="1" applyProtection="1">
      <alignment horizontal="center" vertical="center"/>
      <protection locked="0"/>
    </xf>
    <xf numFmtId="0" fontId="31" fillId="24" borderId="0" xfId="0" applyFont="1" applyFill="1" applyAlignment="1" applyProtection="1">
      <alignment horizontal="right" vertical="center"/>
      <protection locked="0"/>
    </xf>
    <xf numFmtId="0" fontId="31" fillId="24" borderId="10" xfId="0" applyFont="1" applyFill="1" applyBorder="1" applyAlignment="1" applyProtection="1">
      <alignment horizontal="left" vertical="center" shrinkToFit="1"/>
      <protection locked="0"/>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0" xfId="0" applyFont="1" applyFill="1" applyAlignment="1" applyProtection="1">
      <alignment horizontal="left" vertical="center" shrinkToFit="1"/>
      <protection locked="0"/>
    </xf>
    <xf numFmtId="0" fontId="31" fillId="24" borderId="18" xfId="0" applyFont="1" applyFill="1" applyBorder="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31" fillId="25" borderId="12" xfId="0" applyFont="1" applyFill="1" applyBorder="1" applyAlignment="1">
      <alignment horizontal="left" vertical="center" shrinkToFit="1"/>
    </xf>
    <xf numFmtId="179" fontId="22" fillId="24" borderId="0" xfId="46" applyNumberFormat="1" applyFont="1" applyFill="1" applyAlignment="1" applyProtection="1">
      <alignment horizontal="right" vertical="center" shrinkToFit="1"/>
      <protection locked="0"/>
    </xf>
    <xf numFmtId="0" fontId="31" fillId="25" borderId="10" xfId="0" applyFont="1" applyFill="1" applyBorder="1" applyAlignment="1">
      <alignment horizontal="center" vertical="center"/>
    </xf>
    <xf numFmtId="0" fontId="31" fillId="25" borderId="12" xfId="0" applyFont="1" applyFill="1" applyBorder="1" applyAlignment="1">
      <alignment horizontal="center" vertical="center"/>
    </xf>
    <xf numFmtId="176" fontId="22" fillId="0" borderId="10" xfId="46" applyNumberFormat="1" applyFont="1" applyBorder="1" applyAlignment="1">
      <alignment horizontal="right" vertical="center" shrinkToFit="1"/>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49" fontId="22" fillId="25" borderId="0" xfId="46" applyNumberFormat="1" applyFont="1" applyFill="1" applyAlignment="1">
      <alignment horizontal="center" vertical="center" shrinkToFit="1"/>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4" borderId="0" xfId="0" applyFont="1" applyFill="1" applyAlignment="1" applyProtection="1">
      <alignment horizontal="center" vertical="center" shrinkToFit="1"/>
      <protection locked="0"/>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181" fontId="22" fillId="24" borderId="10" xfId="46" applyNumberFormat="1" applyFont="1" applyFill="1" applyBorder="1" applyAlignment="1" applyProtection="1">
      <alignment horizontal="right" vertical="center" shrinkToFit="1"/>
      <protection locked="0"/>
    </xf>
    <xf numFmtId="176" fontId="36" fillId="25" borderId="0" xfId="0" applyNumberFormat="1" applyFont="1" applyFill="1">
      <alignment vertical="center"/>
    </xf>
    <xf numFmtId="0" fontId="28" fillId="25" borderId="0" xfId="0" applyFont="1" applyFill="1">
      <alignment vertical="center"/>
    </xf>
    <xf numFmtId="0" fontId="22" fillId="24" borderId="18" xfId="0" applyFont="1" applyFill="1" applyBorder="1" applyAlignment="1">
      <alignment horizontal="left" vertical="center" shrinkToFit="1"/>
    </xf>
    <xf numFmtId="0" fontId="22" fillId="24" borderId="10" xfId="0" applyFont="1" applyFill="1" applyBorder="1" applyAlignment="1">
      <alignment horizontal="left" vertical="center" shrinkToFit="1"/>
    </xf>
    <xf numFmtId="0" fontId="22" fillId="24" borderId="10" xfId="0" applyFont="1" applyFill="1" applyBorder="1" applyAlignment="1">
      <alignment horizontal="center" vertical="center" shrinkToFit="1"/>
    </xf>
    <xf numFmtId="176" fontId="22" fillId="25" borderId="0" xfId="35" applyNumberFormat="1" applyFont="1" applyFill="1" applyBorder="1" applyAlignment="1" applyProtection="1">
      <alignment horizontal="right" vertical="center" shrinkToFit="1"/>
      <protection locked="0"/>
    </xf>
    <xf numFmtId="176" fontId="22" fillId="24" borderId="0" xfId="35" applyNumberFormat="1" applyFont="1" applyFill="1" applyBorder="1" applyAlignment="1" applyProtection="1">
      <alignment horizontal="right" vertical="center" shrinkToFit="1"/>
      <protection locked="0"/>
    </xf>
    <xf numFmtId="0" fontId="40" fillId="25" borderId="0" xfId="0" applyFont="1" applyFill="1" applyAlignment="1">
      <alignment horizontal="center" vertical="center"/>
    </xf>
    <xf numFmtId="176" fontId="22" fillId="25" borderId="10" xfId="35" applyNumberFormat="1" applyFont="1" applyFill="1" applyBorder="1" applyAlignment="1" applyProtection="1">
      <alignment horizontal="right" vertical="center" shrinkToFit="1"/>
      <protection locked="0"/>
    </xf>
    <xf numFmtId="179" fontId="22" fillId="24" borderId="18" xfId="46" applyNumberFormat="1" applyFont="1" applyFill="1" applyBorder="1" applyAlignment="1" applyProtection="1">
      <alignment horizontal="right" vertical="center" shrinkToFit="1"/>
      <protection locked="0"/>
    </xf>
    <xf numFmtId="0" fontId="22" fillId="24" borderId="18" xfId="0" applyFont="1" applyFill="1" applyBorder="1">
      <alignment vertical="center"/>
    </xf>
    <xf numFmtId="0" fontId="22" fillId="24" borderId="12" xfId="0" applyFont="1" applyFill="1" applyBorder="1" applyAlignment="1">
      <alignment horizontal="left" vertical="center" shrinkToFit="1"/>
    </xf>
    <xf numFmtId="0" fontId="22" fillId="24" borderId="0" xfId="0" applyFont="1" applyFill="1" applyAlignment="1">
      <alignment horizontal="right" vertical="center"/>
    </xf>
    <xf numFmtId="0" fontId="22" fillId="24" borderId="18" xfId="0" applyFont="1" applyFill="1" applyBorder="1" applyAlignment="1">
      <alignment horizontal="right" vertical="center" shrinkToFit="1"/>
    </xf>
    <xf numFmtId="49" fontId="22" fillId="26" borderId="12" xfId="0" applyNumberFormat="1" applyFont="1" applyFill="1" applyBorder="1" applyAlignment="1">
      <alignment horizontal="center" vertical="center"/>
    </xf>
    <xf numFmtId="49" fontId="22" fillId="26" borderId="0" xfId="0" applyNumberFormat="1" applyFont="1" applyFill="1" applyAlignment="1">
      <alignment horizontal="center" vertical="center"/>
    </xf>
    <xf numFmtId="0" fontId="22" fillId="24" borderId="0" xfId="0" applyFont="1" applyFill="1" applyAlignment="1">
      <alignment horizontal="left" vertical="center" shrinkToFit="1"/>
    </xf>
    <xf numFmtId="49" fontId="22" fillId="26" borderId="10" xfId="0" applyNumberFormat="1" applyFont="1" applyFill="1" applyBorder="1" applyAlignment="1">
      <alignment horizontal="center" vertical="center"/>
    </xf>
    <xf numFmtId="0" fontId="22" fillId="25" borderId="18" xfId="0" applyFont="1" applyFill="1" applyBorder="1" applyAlignment="1">
      <alignment horizontal="center" vertical="center"/>
    </xf>
    <xf numFmtId="0" fontId="22" fillId="24" borderId="0" xfId="0" applyFont="1" applyFill="1" applyAlignment="1">
      <alignment horizontal="center" vertical="center" shrinkToFit="1"/>
    </xf>
    <xf numFmtId="0" fontId="22" fillId="24" borderId="18" xfId="0" applyFont="1" applyFill="1" applyBorder="1" applyAlignment="1">
      <alignment horizontal="left" vertical="center"/>
    </xf>
    <xf numFmtId="49" fontId="22" fillId="24" borderId="0" xfId="0" applyNumberFormat="1" applyFont="1" applyFill="1" applyAlignment="1">
      <alignment horizontal="center" vertical="center" shrinkToFit="1"/>
    </xf>
    <xf numFmtId="0" fontId="22" fillId="24" borderId="10" xfId="0" applyFont="1" applyFill="1" applyBorder="1" applyAlignment="1">
      <alignment horizontal="right" vertical="center"/>
    </xf>
    <xf numFmtId="49" fontId="31" fillId="26" borderId="0" xfId="0" applyNumberFormat="1" applyFont="1" applyFill="1" applyAlignment="1">
      <alignment horizontal="center" vertical="center"/>
    </xf>
    <xf numFmtId="176" fontId="22" fillId="24" borderId="10" xfId="35" applyNumberFormat="1" applyFont="1" applyFill="1" applyBorder="1" applyAlignment="1" applyProtection="1">
      <alignment horizontal="right" vertical="center" shrinkToFit="1"/>
      <protection locked="0"/>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0" fontId="31" fillId="24" borderId="0" xfId="0" applyFont="1" applyFill="1" applyAlignment="1">
      <alignment vertical="center" shrinkToFit="1"/>
    </xf>
    <xf numFmtId="0" fontId="31" fillId="24" borderId="10" xfId="0" applyFont="1" applyFill="1" applyBorder="1" applyAlignment="1">
      <alignment horizontal="center" vertical="center" shrinkToFit="1"/>
    </xf>
    <xf numFmtId="0" fontId="31" fillId="24" borderId="10" xfId="0" applyFont="1" applyFill="1" applyBorder="1" applyAlignment="1">
      <alignment horizontal="right" vertical="center"/>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0" fontId="31" fillId="24" borderId="0" xfId="0" applyFont="1" applyFill="1" applyAlignment="1">
      <alignment horizontal="right" vertical="center"/>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27"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4" xfId="0" applyFont="1" applyFill="1" applyBorder="1" applyAlignment="1">
      <alignment horizontal="center" vertical="center"/>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312000" cy="1209901"/>
    <xdr:sp macro="" textlink="">
      <xdr:nvSpPr>
        <xdr:cNvPr id="2" name="Text Box 18">
          <a:extLst>
            <a:ext uri="{FF2B5EF4-FFF2-40B4-BE49-F238E27FC236}">
              <a16:creationId xmlns:a16="http://schemas.microsoft.com/office/drawing/2014/main" id="{472AEA0C-8710-46FA-A2E3-F49F3FCF90D1}"/>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4</xdr:row>
      <xdr:rowOff>123825</xdr:rowOff>
    </xdr:from>
    <xdr:to>
      <xdr:col>56</xdr:col>
      <xdr:colOff>76200</xdr:colOff>
      <xdr:row>9</xdr:row>
      <xdr:rowOff>66675</xdr:rowOff>
    </xdr:to>
    <xdr:sp macro="" textlink="">
      <xdr:nvSpPr>
        <xdr:cNvPr id="2167" name="Text Box 18">
          <a:extLst>
            <a:ext uri="{FF2B5EF4-FFF2-40B4-BE49-F238E27FC236}">
              <a16:creationId xmlns:a16="http://schemas.microsoft.com/office/drawing/2014/main" id="{91E9A364-BF9C-4B74-AA92-86F8174F8BC7}"/>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38</xdr:col>
      <xdr:colOff>190500</xdr:colOff>
      <xdr:row>4</xdr:row>
      <xdr:rowOff>123825</xdr:rowOff>
    </xdr:from>
    <xdr:to>
      <xdr:col>56</xdr:col>
      <xdr:colOff>76200</xdr:colOff>
      <xdr:row>9</xdr:row>
      <xdr:rowOff>66675</xdr:rowOff>
    </xdr:to>
    <xdr:sp macro="" textlink="">
      <xdr:nvSpPr>
        <xdr:cNvPr id="2164" name="Text Box 18">
          <a:extLst>
            <a:ext uri="{FF2B5EF4-FFF2-40B4-BE49-F238E27FC236}">
              <a16:creationId xmlns:a16="http://schemas.microsoft.com/office/drawing/2014/main" id="{79A61428-800D-47B4-BF86-483857B6ED85}"/>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x14ac:dyDescent="0.15"/>
  <cols>
    <col min="1" max="1" width="2.5" style="1" customWidth="1"/>
    <col min="2" max="2" width="65.625" style="4" customWidth="1"/>
    <col min="3" max="3" width="10.625" style="1" customWidth="1"/>
    <col min="4" max="73" width="2.5" style="1" customWidth="1"/>
    <col min="74" max="16384" width="2.5" style="2"/>
  </cols>
  <sheetData>
    <row r="2" spans="2:2" ht="15" customHeight="1" x14ac:dyDescent="0.15">
      <c r="B2" s="4" t="s">
        <v>161</v>
      </c>
    </row>
    <row r="4" spans="2:2" ht="15" customHeight="1" x14ac:dyDescent="0.15">
      <c r="B4" s="4" t="s">
        <v>76</v>
      </c>
    </row>
    <row r="5" spans="2:2" ht="15" customHeight="1" x14ac:dyDescent="0.15">
      <c r="B5" s="4" t="s">
        <v>77</v>
      </c>
    </row>
    <row r="6" spans="2:2" ht="15" customHeight="1" x14ac:dyDescent="0.15">
      <c r="B6" s="4" t="s">
        <v>78</v>
      </c>
    </row>
    <row r="8" spans="2:2" ht="15" customHeight="1" x14ac:dyDescent="0.15">
      <c r="B8" s="4" t="s">
        <v>692</v>
      </c>
    </row>
    <row r="10" spans="2:2" ht="15" customHeight="1" x14ac:dyDescent="0.15">
      <c r="B10" s="4" t="s">
        <v>22</v>
      </c>
    </row>
    <row r="11" spans="2:2" ht="15" customHeight="1" x14ac:dyDescent="0.15">
      <c r="B11" s="4" t="s">
        <v>23</v>
      </c>
    </row>
    <row r="12" spans="2:2" ht="15" customHeight="1" x14ac:dyDescent="0.15">
      <c r="B12" s="4" t="s">
        <v>24</v>
      </c>
    </row>
    <row r="14" spans="2:2" ht="15" customHeight="1" x14ac:dyDescent="0.15">
      <c r="B14" s="4" t="s">
        <v>162</v>
      </c>
    </row>
    <row r="16" spans="2:2" ht="15" customHeight="1" x14ac:dyDescent="0.15">
      <c r="B16" s="4" t="s">
        <v>27</v>
      </c>
    </row>
    <row r="17" spans="2:2" ht="15" customHeight="1" x14ac:dyDescent="0.15">
      <c r="B17" s="4" t="s">
        <v>79</v>
      </c>
    </row>
    <row r="18" spans="2:2" ht="15" customHeight="1" x14ac:dyDescent="0.15">
      <c r="B18" s="4" t="s">
        <v>80</v>
      </c>
    </row>
    <row r="19" spans="2:2" ht="15" customHeight="1" x14ac:dyDescent="0.15">
      <c r="B19" s="4" t="s">
        <v>81</v>
      </c>
    </row>
    <row r="20" spans="2:2" ht="15" customHeight="1" x14ac:dyDescent="0.15">
      <c r="B20" s="4" t="s">
        <v>82</v>
      </c>
    </row>
    <row r="21" spans="2:2" ht="15" customHeight="1" x14ac:dyDescent="0.15">
      <c r="B21" s="4" t="s">
        <v>83</v>
      </c>
    </row>
    <row r="22" spans="2:2" ht="15" customHeight="1" x14ac:dyDescent="0.15">
      <c r="B22" s="4" t="s">
        <v>84</v>
      </c>
    </row>
    <row r="23" spans="2:2" ht="15" customHeight="1" x14ac:dyDescent="0.15">
      <c r="B23" s="4" t="s">
        <v>85</v>
      </c>
    </row>
    <row r="24" spans="2:2" ht="15" customHeight="1" x14ac:dyDescent="0.15">
      <c r="B24" s="4" t="s">
        <v>86</v>
      </c>
    </row>
    <row r="25" spans="2:2" ht="15" customHeight="1" x14ac:dyDescent="0.15">
      <c r="B25" s="4" t="s">
        <v>87</v>
      </c>
    </row>
    <row r="26" spans="2:2" ht="15" customHeight="1" x14ac:dyDescent="0.15">
      <c r="B26" s="4" t="s">
        <v>88</v>
      </c>
    </row>
    <row r="27" spans="2:2" ht="15" customHeight="1" x14ac:dyDescent="0.15">
      <c r="B27" s="4" t="s">
        <v>89</v>
      </c>
    </row>
    <row r="28" spans="2:2" ht="15" customHeight="1" x14ac:dyDescent="0.15">
      <c r="B28" s="4" t="s">
        <v>90</v>
      </c>
    </row>
    <row r="29" spans="2:2" ht="15" customHeight="1" x14ac:dyDescent="0.15">
      <c r="B29" s="4" t="s">
        <v>91</v>
      </c>
    </row>
    <row r="30" spans="2:2" ht="15" customHeight="1" x14ac:dyDescent="0.15">
      <c r="B30" s="4" t="s">
        <v>92</v>
      </c>
    </row>
    <row r="31" spans="2:2" ht="15" customHeight="1" x14ac:dyDescent="0.15">
      <c r="B31" s="4" t="s">
        <v>93</v>
      </c>
    </row>
    <row r="32" spans="2:2" ht="15" customHeight="1" x14ac:dyDescent="0.15">
      <c r="B32" s="4" t="s">
        <v>94</v>
      </c>
    </row>
    <row r="33" spans="2:2" ht="15" customHeight="1" x14ac:dyDescent="0.15">
      <c r="B33" s="4" t="s">
        <v>95</v>
      </c>
    </row>
    <row r="34" spans="2:2" ht="15" customHeight="1" x14ac:dyDescent="0.15">
      <c r="B34" s="4" t="s">
        <v>96</v>
      </c>
    </row>
    <row r="35" spans="2:2" ht="15" customHeight="1" x14ac:dyDescent="0.15">
      <c r="B35" s="4" t="s">
        <v>97</v>
      </c>
    </row>
    <row r="36" spans="2:2" ht="15" customHeight="1" x14ac:dyDescent="0.15">
      <c r="B36" s="4" t="s">
        <v>98</v>
      </c>
    </row>
    <row r="37" spans="2:2" ht="15" customHeight="1" x14ac:dyDescent="0.15">
      <c r="B37" s="4" t="s">
        <v>99</v>
      </c>
    </row>
    <row r="38" spans="2:2" ht="15" customHeight="1" x14ac:dyDescent="0.15">
      <c r="B38" s="4" t="s">
        <v>100</v>
      </c>
    </row>
    <row r="39" spans="2:2" ht="15" customHeight="1" x14ac:dyDescent="0.15">
      <c r="B39" s="4" t="s">
        <v>101</v>
      </c>
    </row>
    <row r="40" spans="2:2" ht="15" customHeight="1" x14ac:dyDescent="0.15">
      <c r="B40" s="4" t="s">
        <v>102</v>
      </c>
    </row>
    <row r="41" spans="2:2" ht="15" customHeight="1" x14ac:dyDescent="0.15">
      <c r="B41" s="4" t="s">
        <v>103</v>
      </c>
    </row>
    <row r="42" spans="2:2" ht="15" customHeight="1" x14ac:dyDescent="0.15">
      <c r="B42" s="4" t="s">
        <v>104</v>
      </c>
    </row>
    <row r="43" spans="2:2" ht="15" customHeight="1" x14ac:dyDescent="0.15">
      <c r="B43" s="4" t="s">
        <v>105</v>
      </c>
    </row>
    <row r="44" spans="2:2" ht="15" customHeight="1" x14ac:dyDescent="0.15">
      <c r="B44" s="4" t="s">
        <v>106</v>
      </c>
    </row>
    <row r="45" spans="2:2" ht="15" customHeight="1" x14ac:dyDescent="0.15">
      <c r="B45" s="4" t="s">
        <v>107</v>
      </c>
    </row>
    <row r="46" spans="2:2" ht="15" customHeight="1" x14ac:dyDescent="0.15">
      <c r="B46" s="4" t="s">
        <v>108</v>
      </c>
    </row>
    <row r="47" spans="2:2" ht="15" customHeight="1" x14ac:dyDescent="0.15">
      <c r="B47" s="4" t="s">
        <v>109</v>
      </c>
    </row>
    <row r="48" spans="2:2" ht="15" customHeight="1" x14ac:dyDescent="0.15">
      <c r="B48" s="4" t="s">
        <v>110</v>
      </c>
    </row>
    <row r="49" spans="2:2" ht="15" customHeight="1" x14ac:dyDescent="0.15">
      <c r="B49" s="4" t="s">
        <v>111</v>
      </c>
    </row>
    <row r="50" spans="2:2" ht="15" customHeight="1" x14ac:dyDescent="0.15">
      <c r="B50" s="4" t="s">
        <v>112</v>
      </c>
    </row>
    <row r="51" spans="2:2" ht="15" customHeight="1" x14ac:dyDescent="0.15">
      <c r="B51" s="4" t="s">
        <v>113</v>
      </c>
    </row>
    <row r="52" spans="2:2" ht="15" customHeight="1" x14ac:dyDescent="0.15">
      <c r="B52" s="4" t="s">
        <v>114</v>
      </c>
    </row>
    <row r="53" spans="2:2" ht="15" customHeight="1" x14ac:dyDescent="0.15">
      <c r="B53" s="4" t="s">
        <v>115</v>
      </c>
    </row>
    <row r="54" spans="2:2" ht="15" customHeight="1" x14ac:dyDescent="0.15">
      <c r="B54" s="4" t="s">
        <v>116</v>
      </c>
    </row>
    <row r="55" spans="2:2" ht="15" customHeight="1" x14ac:dyDescent="0.15">
      <c r="B55" s="4" t="s">
        <v>117</v>
      </c>
    </row>
    <row r="56" spans="2:2" ht="15" customHeight="1" x14ac:dyDescent="0.15">
      <c r="B56" s="4" t="s">
        <v>118</v>
      </c>
    </row>
    <row r="57" spans="2:2" ht="15" customHeight="1" x14ac:dyDescent="0.15">
      <c r="B57" s="4" t="s">
        <v>119</v>
      </c>
    </row>
    <row r="58" spans="2:2" ht="15" customHeight="1" x14ac:dyDescent="0.15">
      <c r="B58" s="4" t="s">
        <v>120</v>
      </c>
    </row>
    <row r="59" spans="2:2" ht="15" customHeight="1" x14ac:dyDescent="0.15">
      <c r="B59" s="4" t="s">
        <v>121</v>
      </c>
    </row>
    <row r="60" spans="2:2" ht="15" customHeight="1" x14ac:dyDescent="0.15">
      <c r="B60" s="4" t="s">
        <v>122</v>
      </c>
    </row>
    <row r="61" spans="2:2" ht="15" customHeight="1" x14ac:dyDescent="0.15">
      <c r="B61" s="4" t="s">
        <v>123</v>
      </c>
    </row>
    <row r="62" spans="2:2" ht="15" customHeight="1" x14ac:dyDescent="0.15">
      <c r="B62" s="4" t="s">
        <v>124</v>
      </c>
    </row>
    <row r="63" spans="2:2" ht="15" customHeight="1" x14ac:dyDescent="0.15">
      <c r="B63" s="4" t="s">
        <v>125</v>
      </c>
    </row>
    <row r="65" spans="2:2" ht="15" customHeight="1" x14ac:dyDescent="0.15">
      <c r="B65" s="4" t="s">
        <v>160</v>
      </c>
    </row>
    <row r="67" spans="2:2" ht="15" customHeight="1" x14ac:dyDescent="0.15">
      <c r="B67" s="4" t="s">
        <v>29</v>
      </c>
    </row>
    <row r="68" spans="2:2" ht="15" customHeight="1" x14ac:dyDescent="0.15">
      <c r="B68" s="4" t="s">
        <v>30</v>
      </c>
    </row>
    <row r="69" spans="2:2" ht="15" customHeight="1" x14ac:dyDescent="0.15">
      <c r="B69" s="4" t="s">
        <v>31</v>
      </c>
    </row>
    <row r="70" spans="2:2" ht="15" customHeight="1" x14ac:dyDescent="0.15">
      <c r="B70" s="4" t="s">
        <v>32</v>
      </c>
    </row>
    <row r="71" spans="2:2" ht="15" customHeight="1" x14ac:dyDescent="0.15">
      <c r="B71" s="4" t="s">
        <v>33</v>
      </c>
    </row>
    <row r="72" spans="2:2" ht="15" customHeight="1" x14ac:dyDescent="0.15">
      <c r="B72" s="4" t="s">
        <v>34</v>
      </c>
    </row>
    <row r="73" spans="2:2" ht="15" customHeight="1" x14ac:dyDescent="0.15">
      <c r="B73" s="4" t="s">
        <v>35</v>
      </c>
    </row>
    <row r="74" spans="2:2" ht="15" customHeight="1" x14ac:dyDescent="0.15">
      <c r="B74" s="4" t="s">
        <v>36</v>
      </c>
    </row>
    <row r="75" spans="2:2" ht="15" customHeight="1" x14ac:dyDescent="0.15">
      <c r="B75" s="4" t="s">
        <v>37</v>
      </c>
    </row>
    <row r="76" spans="2:2" ht="15" customHeight="1" x14ac:dyDescent="0.15">
      <c r="B76" s="4" t="s">
        <v>38</v>
      </c>
    </row>
    <row r="77" spans="2:2" ht="15" customHeight="1" x14ac:dyDescent="0.15">
      <c r="B77" s="4" t="s">
        <v>39</v>
      </c>
    </row>
    <row r="78" spans="2:2" ht="15" customHeight="1" x14ac:dyDescent="0.15">
      <c r="B78" s="4" t="s">
        <v>40</v>
      </c>
    </row>
    <row r="79" spans="2:2" ht="15" customHeight="1" x14ac:dyDescent="0.15">
      <c r="B79" s="4" t="s">
        <v>41</v>
      </c>
    </row>
    <row r="80" spans="2:2" ht="15" customHeight="1" x14ac:dyDescent="0.15">
      <c r="B80" s="4" t="s">
        <v>42</v>
      </c>
    </row>
    <row r="81" spans="2:2" ht="15" customHeight="1" x14ac:dyDescent="0.15">
      <c r="B81" s="4" t="s">
        <v>43</v>
      </c>
    </row>
    <row r="82" spans="2:2" ht="15" customHeight="1" x14ac:dyDescent="0.15">
      <c r="B82" s="4" t="s">
        <v>44</v>
      </c>
    </row>
    <row r="83" spans="2:2" ht="15" customHeight="1" x14ac:dyDescent="0.15">
      <c r="B83" s="4" t="s">
        <v>45</v>
      </c>
    </row>
    <row r="84" spans="2:2" ht="15" customHeight="1" x14ac:dyDescent="0.15">
      <c r="B84" s="4" t="s">
        <v>46</v>
      </c>
    </row>
    <row r="85" spans="2:2" ht="15" customHeight="1" x14ac:dyDescent="0.15">
      <c r="B85" s="4" t="s">
        <v>47</v>
      </c>
    </row>
    <row r="86" spans="2:2" ht="15" customHeight="1" x14ac:dyDescent="0.15">
      <c r="B86" s="4" t="s">
        <v>48</v>
      </c>
    </row>
    <row r="87" spans="2:2" ht="15" customHeight="1" x14ac:dyDescent="0.15">
      <c r="B87" s="4" t="s">
        <v>49</v>
      </c>
    </row>
    <row r="88" spans="2:2" ht="15" customHeight="1" x14ac:dyDescent="0.15">
      <c r="B88" s="4" t="s">
        <v>50</v>
      </c>
    </row>
    <row r="89" spans="2:2" ht="15" customHeight="1" x14ac:dyDescent="0.15">
      <c r="B89" s="4" t="s">
        <v>51</v>
      </c>
    </row>
    <row r="90" spans="2:2" ht="15" customHeight="1" x14ac:dyDescent="0.15">
      <c r="B90" s="4" t="s">
        <v>52</v>
      </c>
    </row>
    <row r="91" spans="2:2" ht="15" customHeight="1" x14ac:dyDescent="0.15">
      <c r="B91" s="4" t="s">
        <v>53</v>
      </c>
    </row>
    <row r="92" spans="2:2" ht="15" customHeight="1" x14ac:dyDescent="0.15">
      <c r="B92" s="4" t="s">
        <v>54</v>
      </c>
    </row>
    <row r="93" spans="2:2" ht="15" customHeight="1" x14ac:dyDescent="0.15">
      <c r="B93" s="4" t="s">
        <v>55</v>
      </c>
    </row>
    <row r="94" spans="2:2" ht="15" customHeight="1" x14ac:dyDescent="0.15">
      <c r="B94" s="4" t="s">
        <v>56</v>
      </c>
    </row>
    <row r="95" spans="2:2" ht="15" customHeight="1" x14ac:dyDescent="0.15">
      <c r="B95" s="4" t="s">
        <v>57</v>
      </c>
    </row>
    <row r="96" spans="2:2" ht="15" customHeight="1" x14ac:dyDescent="0.15">
      <c r="B96" s="4" t="s">
        <v>58</v>
      </c>
    </row>
    <row r="97" spans="2:2" ht="15" customHeight="1" x14ac:dyDescent="0.15">
      <c r="B97" s="4" t="s">
        <v>59</v>
      </c>
    </row>
    <row r="98" spans="2:2" ht="15" customHeight="1" x14ac:dyDescent="0.15">
      <c r="B98" s="4" t="s">
        <v>60</v>
      </c>
    </row>
    <row r="99" spans="2:2" ht="15" customHeight="1" x14ac:dyDescent="0.15">
      <c r="B99" s="4" t="s">
        <v>61</v>
      </c>
    </row>
    <row r="100" spans="2:2" ht="15" customHeight="1" x14ac:dyDescent="0.15">
      <c r="B100" s="4" t="s">
        <v>62</v>
      </c>
    </row>
    <row r="101" spans="2:2" ht="15" customHeight="1" x14ac:dyDescent="0.15">
      <c r="B101" s="4" t="s">
        <v>63</v>
      </c>
    </row>
    <row r="102" spans="2:2" ht="15" customHeight="1" x14ac:dyDescent="0.15">
      <c r="B102" s="4" t="s">
        <v>64</v>
      </c>
    </row>
    <row r="103" spans="2:2" ht="15" customHeight="1" x14ac:dyDescent="0.15">
      <c r="B103" s="4" t="s">
        <v>65</v>
      </c>
    </row>
    <row r="104" spans="2:2" ht="15" customHeight="1" x14ac:dyDescent="0.15">
      <c r="B104" s="4" t="s">
        <v>66</v>
      </c>
    </row>
    <row r="105" spans="2:2" ht="15" customHeight="1" x14ac:dyDescent="0.15">
      <c r="B105" s="4" t="s">
        <v>67</v>
      </c>
    </row>
    <row r="106" spans="2:2" ht="15" customHeight="1" x14ac:dyDescent="0.15">
      <c r="B106" s="4" t="s">
        <v>68</v>
      </c>
    </row>
    <row r="107" spans="2:2" ht="15" customHeight="1" x14ac:dyDescent="0.15">
      <c r="B107" s="4" t="s">
        <v>69</v>
      </c>
    </row>
    <row r="108" spans="2:2" ht="15" customHeight="1" x14ac:dyDescent="0.15">
      <c r="B108" s="4" t="s">
        <v>70</v>
      </c>
    </row>
    <row r="109" spans="2:2" ht="15" customHeight="1" x14ac:dyDescent="0.15">
      <c r="B109" s="4" t="s">
        <v>71</v>
      </c>
    </row>
    <row r="110" spans="2:2" ht="15" customHeight="1" x14ac:dyDescent="0.15">
      <c r="B110" s="4" t="s">
        <v>72</v>
      </c>
    </row>
    <row r="111" spans="2:2" ht="15" customHeight="1" x14ac:dyDescent="0.15">
      <c r="B111" s="4" t="s">
        <v>73</v>
      </c>
    </row>
    <row r="112" spans="2:2" ht="15" customHeight="1" x14ac:dyDescent="0.15">
      <c r="B112" s="4" t="s">
        <v>74</v>
      </c>
    </row>
    <row r="113" spans="2:2" ht="15" customHeight="1" x14ac:dyDescent="0.15">
      <c r="B113" s="4" t="s">
        <v>75</v>
      </c>
    </row>
    <row r="115" spans="2:2" ht="15" customHeight="1" x14ac:dyDescent="0.15">
      <c r="B115" s="4" t="s">
        <v>157</v>
      </c>
    </row>
    <row r="117" spans="2:2" ht="15" customHeight="1" x14ac:dyDescent="0.15">
      <c r="B117" s="4" t="s">
        <v>18</v>
      </c>
    </row>
    <row r="118" spans="2:2" ht="15" customHeight="1" x14ac:dyDescent="0.15">
      <c r="B118" s="4" t="s">
        <v>155</v>
      </c>
    </row>
    <row r="119" spans="2:2" ht="15" customHeight="1" x14ac:dyDescent="0.15">
      <c r="B119" s="4" t="s">
        <v>19</v>
      </c>
    </row>
    <row r="120" spans="2:2" ht="15" customHeight="1" x14ac:dyDescent="0.15">
      <c r="B120" s="4" t="s">
        <v>20</v>
      </c>
    </row>
    <row r="121" spans="2:2" ht="15" customHeight="1" x14ac:dyDescent="0.15">
      <c r="B121" s="4" t="s">
        <v>21</v>
      </c>
    </row>
    <row r="123" spans="2:2" ht="15" customHeight="1" x14ac:dyDescent="0.15">
      <c r="B123" s="4" t="s">
        <v>694</v>
      </c>
    </row>
    <row r="125" spans="2:2" ht="15" customHeight="1" x14ac:dyDescent="0.15">
      <c r="B125" s="4" t="s">
        <v>695</v>
      </c>
    </row>
    <row r="127" spans="2:2" ht="15" customHeight="1" x14ac:dyDescent="0.15">
      <c r="B127" s="4" t="s">
        <v>156</v>
      </c>
    </row>
    <row r="129" spans="2:2" ht="15" customHeight="1" x14ac:dyDescent="0.15">
      <c r="B129" s="4" t="s">
        <v>17</v>
      </c>
    </row>
    <row r="131" spans="2:2" ht="15" customHeight="1" x14ac:dyDescent="0.15">
      <c r="B131" s="4" t="s">
        <v>456</v>
      </c>
    </row>
    <row r="133" spans="2:2" ht="15" customHeight="1" x14ac:dyDescent="0.15">
      <c r="B133" s="4" t="s">
        <v>457</v>
      </c>
    </row>
    <row r="134" spans="2:2" ht="15" customHeight="1" x14ac:dyDescent="0.15">
      <c r="B134" s="4" t="s">
        <v>458</v>
      </c>
    </row>
    <row r="135" spans="2:2" ht="15" customHeight="1" x14ac:dyDescent="0.15">
      <c r="B135" s="4" t="s">
        <v>459</v>
      </c>
    </row>
    <row r="136" spans="2:2" ht="15" customHeight="1" x14ac:dyDescent="0.15">
      <c r="B136" s="4" t="s">
        <v>460</v>
      </c>
    </row>
    <row r="137" spans="2:2" ht="15" customHeight="1" x14ac:dyDescent="0.15">
      <c r="B137" s="4" t="s">
        <v>461</v>
      </c>
    </row>
    <row r="138" spans="2:2" ht="15" customHeight="1" x14ac:dyDescent="0.15">
      <c r="B138" s="4" t="s">
        <v>462</v>
      </c>
    </row>
    <row r="139" spans="2:2" ht="15" customHeight="1" x14ac:dyDescent="0.15">
      <c r="B139" s="4" t="s">
        <v>463</v>
      </c>
    </row>
    <row r="140" spans="2:2" ht="15" customHeight="1" x14ac:dyDescent="0.15">
      <c r="B140" s="4" t="s">
        <v>464</v>
      </c>
    </row>
    <row r="141" spans="2:2" ht="15" customHeight="1" x14ac:dyDescent="0.15">
      <c r="B141" s="4" t="s">
        <v>465</v>
      </c>
    </row>
    <row r="142" spans="2:2" ht="15" customHeight="1" x14ac:dyDescent="0.15">
      <c r="B142" s="4" t="s">
        <v>466</v>
      </c>
    </row>
    <row r="143" spans="2:2" ht="15" customHeight="1" x14ac:dyDescent="0.15">
      <c r="B143" s="4" t="s">
        <v>483</v>
      </c>
    </row>
    <row r="144" spans="2:2" ht="15" customHeight="1" x14ac:dyDescent="0.15">
      <c r="B144" s="4" t="s">
        <v>467</v>
      </c>
    </row>
    <row r="145" spans="2:2" ht="15" customHeight="1" x14ac:dyDescent="0.15">
      <c r="B145" s="4" t="s">
        <v>468</v>
      </c>
    </row>
    <row r="146" spans="2:2" ht="15" customHeight="1" x14ac:dyDescent="0.15">
      <c r="B146" s="4" t="s">
        <v>469</v>
      </c>
    </row>
    <row r="147" spans="2:2" ht="15" customHeight="1" x14ac:dyDescent="0.15">
      <c r="B147" s="4" t="s">
        <v>470</v>
      </c>
    </row>
    <row r="148" spans="2:2" ht="15" customHeight="1" x14ac:dyDescent="0.15">
      <c r="B148" s="4" t="s">
        <v>471</v>
      </c>
    </row>
    <row r="149" spans="2:2" ht="15" customHeight="1" x14ac:dyDescent="0.15">
      <c r="B149" s="4" t="s">
        <v>472</v>
      </c>
    </row>
    <row r="150" spans="2:2" ht="15" customHeight="1" x14ac:dyDescent="0.15">
      <c r="B150" s="4" t="s">
        <v>473</v>
      </c>
    </row>
    <row r="151" spans="2:2" ht="15" customHeight="1" x14ac:dyDescent="0.15">
      <c r="B151" s="4" t="s">
        <v>474</v>
      </c>
    </row>
    <row r="152" spans="2:2" ht="15" customHeight="1" x14ac:dyDescent="0.15">
      <c r="B152" s="4" t="s">
        <v>475</v>
      </c>
    </row>
    <row r="153" spans="2:2" ht="15" customHeight="1" x14ac:dyDescent="0.15">
      <c r="B153" s="4" t="s">
        <v>476</v>
      </c>
    </row>
    <row r="154" spans="2:2" ht="15" customHeight="1" x14ac:dyDescent="0.15">
      <c r="B154" s="4" t="s">
        <v>477</v>
      </c>
    </row>
    <row r="155" spans="2:2" ht="15" customHeight="1" x14ac:dyDescent="0.15">
      <c r="B155" s="4" t="s">
        <v>478</v>
      </c>
    </row>
    <row r="156" spans="2:2" ht="15" customHeight="1" x14ac:dyDescent="0.15">
      <c r="B156" s="4" t="s">
        <v>479</v>
      </c>
    </row>
    <row r="157" spans="2:2" ht="15" customHeight="1" x14ac:dyDescent="0.15">
      <c r="B157" s="4" t="s">
        <v>480</v>
      </c>
    </row>
    <row r="158" spans="2:2" ht="15" customHeight="1" x14ac:dyDescent="0.15">
      <c r="B158" s="4" t="s">
        <v>481</v>
      </c>
    </row>
    <row r="159" spans="2:2" ht="15" customHeight="1" x14ac:dyDescent="0.15">
      <c r="B159" s="4" t="s">
        <v>482</v>
      </c>
    </row>
    <row r="161" spans="2:2" ht="15" customHeight="1" x14ac:dyDescent="0.15">
      <c r="B161" s="4" t="s">
        <v>693</v>
      </c>
    </row>
    <row r="163" spans="2:2" ht="15" customHeight="1" x14ac:dyDescent="0.15">
      <c r="B163" s="4" t="s">
        <v>989</v>
      </c>
    </row>
    <row r="165" spans="2:2" ht="15" customHeight="1" x14ac:dyDescent="0.15">
      <c r="B165" s="4" t="s">
        <v>427</v>
      </c>
    </row>
    <row r="167" spans="2:2" ht="15" customHeight="1" x14ac:dyDescent="0.15">
      <c r="B167" s="4" t="s">
        <v>175</v>
      </c>
    </row>
    <row r="168" spans="2:2" ht="15" customHeight="1" x14ac:dyDescent="0.15">
      <c r="B168" s="4" t="s">
        <v>176</v>
      </c>
    </row>
    <row r="169" spans="2:2" ht="15" customHeight="1" x14ac:dyDescent="0.15">
      <c r="B169" s="4" t="s">
        <v>177</v>
      </c>
    </row>
    <row r="170" spans="2:2" ht="15" customHeight="1" x14ac:dyDescent="0.15">
      <c r="B170" s="4" t="s">
        <v>178</v>
      </c>
    </row>
    <row r="171" spans="2:2" ht="15" customHeight="1" x14ac:dyDescent="0.15">
      <c r="B171" s="4" t="s">
        <v>179</v>
      </c>
    </row>
    <row r="172" spans="2:2" ht="15" customHeight="1" x14ac:dyDescent="0.15">
      <c r="B172" s="4" t="s">
        <v>180</v>
      </c>
    </row>
    <row r="173" spans="2:2" ht="15" customHeight="1" x14ac:dyDescent="0.15">
      <c r="B173" s="4" t="s">
        <v>181</v>
      </c>
    </row>
    <row r="174" spans="2:2" ht="15" customHeight="1" x14ac:dyDescent="0.15">
      <c r="B174" s="4" t="s">
        <v>182</v>
      </c>
    </row>
    <row r="175" spans="2:2" ht="15" customHeight="1" x14ac:dyDescent="0.15">
      <c r="B175" s="4" t="s">
        <v>183</v>
      </c>
    </row>
    <row r="176" spans="2:2" ht="15" customHeight="1" x14ac:dyDescent="0.15">
      <c r="B176" s="4" t="s">
        <v>184</v>
      </c>
    </row>
    <row r="177" spans="2:2" ht="15" customHeight="1" x14ac:dyDescent="0.15">
      <c r="B177" s="4" t="s">
        <v>185</v>
      </c>
    </row>
    <row r="178" spans="2:2" ht="15" customHeight="1" x14ac:dyDescent="0.15">
      <c r="B178" s="4" t="s">
        <v>186</v>
      </c>
    </row>
    <row r="179" spans="2:2" ht="15" customHeight="1" x14ac:dyDescent="0.15">
      <c r="B179" s="4" t="s">
        <v>187</v>
      </c>
    </row>
    <row r="180" spans="2:2" ht="15" customHeight="1" x14ac:dyDescent="0.15">
      <c r="B180" s="4" t="s">
        <v>188</v>
      </c>
    </row>
    <row r="181" spans="2:2" ht="15" customHeight="1" x14ac:dyDescent="0.15">
      <c r="B181" s="4" t="s">
        <v>189</v>
      </c>
    </row>
    <row r="182" spans="2:2" ht="15" customHeight="1" x14ac:dyDescent="0.15">
      <c r="B182" s="4" t="s">
        <v>190</v>
      </c>
    </row>
    <row r="183" spans="2:2" ht="15" customHeight="1" x14ac:dyDescent="0.15">
      <c r="B183" s="4" t="s">
        <v>191</v>
      </c>
    </row>
    <row r="184" spans="2:2" ht="15" customHeight="1" x14ac:dyDescent="0.15">
      <c r="B184" s="4" t="s">
        <v>192</v>
      </c>
    </row>
    <row r="185" spans="2:2" ht="15" customHeight="1" x14ac:dyDescent="0.15">
      <c r="B185" s="4" t="s">
        <v>193</v>
      </c>
    </row>
    <row r="187" spans="2:2" ht="15" customHeight="1" x14ac:dyDescent="0.15">
      <c r="B187" s="4" t="s">
        <v>194</v>
      </c>
    </row>
    <row r="189" spans="2:2" ht="15" customHeight="1" x14ac:dyDescent="0.15">
      <c r="B189" s="4" t="s">
        <v>195</v>
      </c>
    </row>
    <row r="190" spans="2:2" ht="15" customHeight="1" x14ac:dyDescent="0.15">
      <c r="B190" s="4" t="s">
        <v>196</v>
      </c>
    </row>
    <row r="191" spans="2:2" ht="15" customHeight="1" x14ac:dyDescent="0.15">
      <c r="B191" s="4" t="s">
        <v>197</v>
      </c>
    </row>
    <row r="192" spans="2:2" ht="15" customHeight="1" x14ac:dyDescent="0.15">
      <c r="B192" s="4" t="s">
        <v>198</v>
      </c>
    </row>
    <row r="193" spans="2:2" ht="15" customHeight="1" x14ac:dyDescent="0.15">
      <c r="B193" s="4" t="s">
        <v>199</v>
      </c>
    </row>
    <row r="194" spans="2:2" ht="15" customHeight="1" x14ac:dyDescent="0.15">
      <c r="B194" s="4" t="s">
        <v>200</v>
      </c>
    </row>
    <row r="195" spans="2:2" ht="15" customHeight="1" x14ac:dyDescent="0.15">
      <c r="B195" s="4" t="s">
        <v>201</v>
      </c>
    </row>
    <row r="196" spans="2:2" ht="15" customHeight="1" x14ac:dyDescent="0.15">
      <c r="B196" s="4" t="s">
        <v>988</v>
      </c>
    </row>
    <row r="197" spans="2:2" ht="15" customHeight="1" x14ac:dyDescent="0.15">
      <c r="B197" s="4" t="s">
        <v>202</v>
      </c>
    </row>
    <row r="198" spans="2:2" ht="15" customHeight="1" x14ac:dyDescent="0.15">
      <c r="B198" s="4" t="s">
        <v>203</v>
      </c>
    </row>
    <row r="199" spans="2:2" ht="15" customHeight="1" x14ac:dyDescent="0.15">
      <c r="B199" s="4" t="s">
        <v>204</v>
      </c>
    </row>
    <row r="200" spans="2:2" ht="15" customHeight="1" x14ac:dyDescent="0.15">
      <c r="B200" s="4" t="s">
        <v>205</v>
      </c>
    </row>
    <row r="201" spans="2:2" ht="15" customHeight="1" x14ac:dyDescent="0.15">
      <c r="B201" s="4" t="s">
        <v>206</v>
      </c>
    </row>
    <row r="202" spans="2:2" ht="15" customHeight="1" x14ac:dyDescent="0.15">
      <c r="B202" s="4" t="s">
        <v>207</v>
      </c>
    </row>
    <row r="204" spans="2:2" ht="15" customHeight="1" x14ac:dyDescent="0.15">
      <c r="B204" s="4" t="s">
        <v>208</v>
      </c>
    </row>
    <row r="206" spans="2:2" ht="15" customHeight="1" x14ac:dyDescent="0.15">
      <c r="B206" s="4" t="s">
        <v>209</v>
      </c>
    </row>
    <row r="207" spans="2:2" ht="15" customHeight="1" x14ac:dyDescent="0.15">
      <c r="B207" s="4" t="s">
        <v>212</v>
      </c>
    </row>
    <row r="208" spans="2:2" ht="15" customHeight="1" x14ac:dyDescent="0.15">
      <c r="B208" s="4" t="s">
        <v>210</v>
      </c>
    </row>
    <row r="209" spans="2:2" ht="15" customHeight="1" x14ac:dyDescent="0.15">
      <c r="B209" s="4" t="s">
        <v>211</v>
      </c>
    </row>
    <row r="211" spans="2:2" ht="15" customHeight="1" x14ac:dyDescent="0.15">
      <c r="B211" s="4" t="s">
        <v>159</v>
      </c>
    </row>
    <row r="213" spans="2:2" ht="15" customHeight="1" x14ac:dyDescent="0.15">
      <c r="B213" s="4" t="s">
        <v>27</v>
      </c>
    </row>
    <row r="214" spans="2:2" ht="15" customHeight="1" x14ac:dyDescent="0.15">
      <c r="B214" s="4" t="s">
        <v>28</v>
      </c>
    </row>
    <row r="216" spans="2:2" ht="15" customHeight="1" x14ac:dyDescent="0.15">
      <c r="B216" s="4" t="s">
        <v>164</v>
      </c>
    </row>
    <row r="218" spans="2:2" ht="15" customHeight="1" x14ac:dyDescent="0.15">
      <c r="B218" s="4" t="s">
        <v>165</v>
      </c>
    </row>
    <row r="219" spans="2:2" ht="15" customHeight="1" x14ac:dyDescent="0.15">
      <c r="B219" s="4" t="s">
        <v>166</v>
      </c>
    </row>
    <row r="220" spans="2:2" ht="15" customHeight="1" x14ac:dyDescent="0.15">
      <c r="B220" s="4" t="s">
        <v>167</v>
      </c>
    </row>
    <row r="221" spans="2:2" ht="15" customHeight="1" x14ac:dyDescent="0.15">
      <c r="B221" s="4" t="s">
        <v>168</v>
      </c>
    </row>
    <row r="222" spans="2:2" ht="15" customHeight="1" x14ac:dyDescent="0.15">
      <c r="B222" s="4" t="s">
        <v>169</v>
      </c>
    </row>
    <row r="223" spans="2:2" ht="15" customHeight="1" x14ac:dyDescent="0.15">
      <c r="B223" s="4" t="s">
        <v>170</v>
      </c>
    </row>
    <row r="225" spans="2:3" ht="15" customHeight="1" x14ac:dyDescent="0.15">
      <c r="B225" s="4" t="s">
        <v>171</v>
      </c>
    </row>
    <row r="227" spans="2:3" ht="15" customHeight="1" x14ac:dyDescent="0.15">
      <c r="B227" s="4" t="s">
        <v>173</v>
      </c>
    </row>
    <row r="228" spans="2:3" ht="15" customHeight="1" x14ac:dyDescent="0.15">
      <c r="B228" s="4" t="s">
        <v>174</v>
      </c>
    </row>
    <row r="230" spans="2:3" ht="15" customHeight="1" x14ac:dyDescent="0.15">
      <c r="B230" s="4" t="s">
        <v>158</v>
      </c>
    </row>
    <row r="232" spans="2:3" ht="15" customHeight="1" x14ac:dyDescent="0.15">
      <c r="B232" s="4" t="s">
        <v>22</v>
      </c>
    </row>
    <row r="233" spans="2:3" ht="15" customHeight="1" x14ac:dyDescent="0.15">
      <c r="B233" s="4" t="s">
        <v>23</v>
      </c>
    </row>
    <row r="234" spans="2:3" ht="15" customHeight="1" x14ac:dyDescent="0.15">
      <c r="B234" s="4" t="s">
        <v>24</v>
      </c>
    </row>
    <row r="235" spans="2:3" ht="15" customHeight="1" x14ac:dyDescent="0.15">
      <c r="B235" s="4" t="s">
        <v>25</v>
      </c>
    </row>
    <row r="236" spans="2:3" ht="15" customHeight="1" x14ac:dyDescent="0.15">
      <c r="B236" s="4" t="s">
        <v>26</v>
      </c>
    </row>
    <row r="238" spans="2:3" ht="15" customHeight="1" x14ac:dyDescent="0.15">
      <c r="B238" s="4" t="s">
        <v>213</v>
      </c>
      <c r="C238" s="1" t="s">
        <v>409</v>
      </c>
    </row>
    <row r="240" spans="2:3" ht="15" customHeight="1" x14ac:dyDescent="0.15">
      <c r="B240" s="4" t="s">
        <v>214</v>
      </c>
      <c r="C240" s="3" t="s">
        <v>428</v>
      </c>
    </row>
    <row r="241" spans="2:3" ht="15" customHeight="1" x14ac:dyDescent="0.15">
      <c r="B241" s="4" t="s">
        <v>215</v>
      </c>
      <c r="C241" s="3" t="s">
        <v>344</v>
      </c>
    </row>
    <row r="242" spans="2:3" ht="15" customHeight="1" x14ac:dyDescent="0.15">
      <c r="B242" s="4" t="s">
        <v>216</v>
      </c>
      <c r="C242" s="3" t="s">
        <v>345</v>
      </c>
    </row>
    <row r="243" spans="2:3" ht="15" customHeight="1" x14ac:dyDescent="0.15">
      <c r="B243" s="4" t="s">
        <v>217</v>
      </c>
      <c r="C243" s="3" t="s">
        <v>346</v>
      </c>
    </row>
    <row r="244" spans="2:3" ht="15" customHeight="1" x14ac:dyDescent="0.15">
      <c r="B244" s="4" t="s">
        <v>218</v>
      </c>
      <c r="C244" s="3" t="s">
        <v>347</v>
      </c>
    </row>
    <row r="245" spans="2:3" ht="15" customHeight="1" x14ac:dyDescent="0.15">
      <c r="B245" s="4" t="s">
        <v>219</v>
      </c>
      <c r="C245" s="3" t="s">
        <v>348</v>
      </c>
    </row>
    <row r="246" spans="2:3" ht="15" customHeight="1" x14ac:dyDescent="0.15">
      <c r="B246" s="4" t="s">
        <v>220</v>
      </c>
      <c r="C246" s="3" t="s">
        <v>349</v>
      </c>
    </row>
    <row r="247" spans="2:3" ht="15" customHeight="1" x14ac:dyDescent="0.15">
      <c r="B247" s="4" t="s">
        <v>221</v>
      </c>
      <c r="C247" s="3" t="s">
        <v>350</v>
      </c>
    </row>
    <row r="248" spans="2:3" ht="15" customHeight="1" x14ac:dyDescent="0.15">
      <c r="B248" s="4" t="s">
        <v>919</v>
      </c>
      <c r="C248" s="3" t="s">
        <v>920</v>
      </c>
    </row>
    <row r="249" spans="2:3" ht="15" customHeight="1" x14ac:dyDescent="0.15">
      <c r="B249" s="4" t="s">
        <v>222</v>
      </c>
      <c r="C249" s="3" t="s">
        <v>351</v>
      </c>
    </row>
    <row r="250" spans="2:3" ht="15" customHeight="1" x14ac:dyDescent="0.15">
      <c r="B250" s="4" t="s">
        <v>223</v>
      </c>
      <c r="C250" s="3" t="s">
        <v>351</v>
      </c>
    </row>
    <row r="251" spans="2:3" ht="15" customHeight="1" x14ac:dyDescent="0.15">
      <c r="B251" s="4" t="s">
        <v>224</v>
      </c>
      <c r="C251" s="3" t="s">
        <v>351</v>
      </c>
    </row>
    <row r="252" spans="2:3" ht="15" customHeight="1" x14ac:dyDescent="0.15">
      <c r="B252" s="4" t="s">
        <v>225</v>
      </c>
      <c r="C252" s="3" t="s">
        <v>352</v>
      </c>
    </row>
    <row r="253" spans="2:3" ht="15" customHeight="1" x14ac:dyDescent="0.15">
      <c r="B253" s="4" t="s">
        <v>226</v>
      </c>
      <c r="C253" s="3" t="s">
        <v>352</v>
      </c>
    </row>
    <row r="254" spans="2:3" ht="15" customHeight="1" x14ac:dyDescent="0.15">
      <c r="B254" s="4" t="s">
        <v>227</v>
      </c>
      <c r="C254" s="3" t="s">
        <v>352</v>
      </c>
    </row>
    <row r="255" spans="2:3" ht="15" customHeight="1" x14ac:dyDescent="0.15">
      <c r="B255" s="4" t="s">
        <v>228</v>
      </c>
      <c r="C255" s="3" t="s">
        <v>353</v>
      </c>
    </row>
    <row r="256" spans="2:3" ht="15" customHeight="1" x14ac:dyDescent="0.15">
      <c r="B256" s="4" t="s">
        <v>229</v>
      </c>
      <c r="C256" s="3" t="s">
        <v>353</v>
      </c>
    </row>
    <row r="257" spans="2:3" ht="15" customHeight="1" x14ac:dyDescent="0.15">
      <c r="B257" s="4" t="s">
        <v>230</v>
      </c>
      <c r="C257" s="3" t="s">
        <v>354</v>
      </c>
    </row>
    <row r="258" spans="2:3" ht="15" customHeight="1" x14ac:dyDescent="0.15">
      <c r="B258" s="4" t="s">
        <v>231</v>
      </c>
      <c r="C258" s="3" t="s">
        <v>355</v>
      </c>
    </row>
    <row r="259" spans="2:3" ht="15" customHeight="1" x14ac:dyDescent="0.15">
      <c r="B259" s="4" t="s">
        <v>232</v>
      </c>
      <c r="C259" s="3" t="s">
        <v>356</v>
      </c>
    </row>
    <row r="260" spans="2:3" ht="15" customHeight="1" x14ac:dyDescent="0.15">
      <c r="B260" s="4" t="s">
        <v>233</v>
      </c>
      <c r="C260" s="3" t="s">
        <v>357</v>
      </c>
    </row>
    <row r="261" spans="2:3" ht="15" customHeight="1" x14ac:dyDescent="0.15">
      <c r="B261" s="4" t="s">
        <v>976</v>
      </c>
      <c r="C261" s="3" t="s">
        <v>925</v>
      </c>
    </row>
    <row r="262" spans="2:3" ht="15" customHeight="1" x14ac:dyDescent="0.15">
      <c r="B262" s="4" t="s">
        <v>234</v>
      </c>
      <c r="C262" s="3" t="s">
        <v>358</v>
      </c>
    </row>
    <row r="263" spans="2:3" ht="15" customHeight="1" x14ac:dyDescent="0.15">
      <c r="B263" s="4" t="s">
        <v>235</v>
      </c>
      <c r="C263" s="3" t="s">
        <v>358</v>
      </c>
    </row>
    <row r="264" spans="2:3" ht="15" customHeight="1" x14ac:dyDescent="0.15">
      <c r="B264" s="4" t="s">
        <v>236</v>
      </c>
      <c r="C264" s="3" t="s">
        <v>358</v>
      </c>
    </row>
    <row r="265" spans="2:3" ht="15" customHeight="1" x14ac:dyDescent="0.15">
      <c r="B265" s="4" t="s">
        <v>237</v>
      </c>
      <c r="C265" s="3" t="s">
        <v>359</v>
      </c>
    </row>
    <row r="266" spans="2:3" ht="15" customHeight="1" x14ac:dyDescent="0.15">
      <c r="B266" s="4" t="s">
        <v>238</v>
      </c>
      <c r="C266" s="3" t="s">
        <v>359</v>
      </c>
    </row>
    <row r="267" spans="2:3" ht="15" customHeight="1" x14ac:dyDescent="0.15">
      <c r="B267" s="4" t="s">
        <v>239</v>
      </c>
      <c r="C267" s="3" t="s">
        <v>360</v>
      </c>
    </row>
    <row r="268" spans="2:3" ht="15" customHeight="1" x14ac:dyDescent="0.15">
      <c r="B268" s="4" t="s">
        <v>977</v>
      </c>
      <c r="C268" s="3" t="s">
        <v>361</v>
      </c>
    </row>
    <row r="269" spans="2:3" ht="15" customHeight="1" x14ac:dyDescent="0.15">
      <c r="B269" s="4" t="s">
        <v>978</v>
      </c>
      <c r="C269" s="3" t="s">
        <v>928</v>
      </c>
    </row>
    <row r="270" spans="2:3" ht="15" customHeight="1" x14ac:dyDescent="0.15">
      <c r="B270" s="4" t="s">
        <v>979</v>
      </c>
      <c r="C270" s="3" t="s">
        <v>362</v>
      </c>
    </row>
    <row r="271" spans="2:3" ht="15" customHeight="1" x14ac:dyDescent="0.15">
      <c r="B271" s="4" t="s">
        <v>931</v>
      </c>
      <c r="C271" s="3" t="s">
        <v>980</v>
      </c>
    </row>
    <row r="272" spans="2:3" ht="15" customHeight="1" x14ac:dyDescent="0.15">
      <c r="B272" s="4" t="s">
        <v>240</v>
      </c>
      <c r="C272" s="3" t="s">
        <v>364</v>
      </c>
    </row>
    <row r="273" spans="2:3" ht="15" customHeight="1" x14ac:dyDescent="0.15">
      <c r="B273" s="4" t="s">
        <v>241</v>
      </c>
      <c r="C273" s="3" t="s">
        <v>365</v>
      </c>
    </row>
    <row r="274" spans="2:3" ht="15" customHeight="1" x14ac:dyDescent="0.15">
      <c r="B274" s="4" t="s">
        <v>242</v>
      </c>
      <c r="C274" s="3" t="s">
        <v>366</v>
      </c>
    </row>
    <row r="275" spans="2:3" ht="15" customHeight="1" x14ac:dyDescent="0.15">
      <c r="B275" s="4" t="s">
        <v>243</v>
      </c>
      <c r="C275" s="3" t="s">
        <v>367</v>
      </c>
    </row>
    <row r="276" spans="2:3" ht="15" customHeight="1" x14ac:dyDescent="0.15">
      <c r="B276" s="4" t="s">
        <v>244</v>
      </c>
      <c r="C276" s="3" t="s">
        <v>368</v>
      </c>
    </row>
    <row r="277" spans="2:3" ht="15" customHeight="1" x14ac:dyDescent="0.15">
      <c r="B277" s="4" t="s">
        <v>245</v>
      </c>
      <c r="C277" s="3" t="s">
        <v>369</v>
      </c>
    </row>
    <row r="278" spans="2:3" ht="15" customHeight="1" x14ac:dyDescent="0.15">
      <c r="B278" s="4" t="s">
        <v>246</v>
      </c>
      <c r="C278" s="3" t="s">
        <v>370</v>
      </c>
    </row>
    <row r="279" spans="2:3" ht="15" customHeight="1" x14ac:dyDescent="0.15">
      <c r="B279" s="4" t="s">
        <v>247</v>
      </c>
      <c r="C279" s="3" t="s">
        <v>371</v>
      </c>
    </row>
    <row r="280" spans="2:3" ht="15" customHeight="1" x14ac:dyDescent="0.15">
      <c r="B280" s="4" t="s">
        <v>248</v>
      </c>
      <c r="C280" s="3" t="s">
        <v>371</v>
      </c>
    </row>
    <row r="281" spans="2:3" ht="15" customHeight="1" x14ac:dyDescent="0.15">
      <c r="B281" s="4" t="s">
        <v>249</v>
      </c>
      <c r="C281" s="3" t="s">
        <v>372</v>
      </c>
    </row>
    <row r="282" spans="2:3" ht="15" customHeight="1" x14ac:dyDescent="0.15">
      <c r="B282" s="4" t="s">
        <v>250</v>
      </c>
      <c r="C282" s="3" t="s">
        <v>372</v>
      </c>
    </row>
    <row r="283" spans="2:3" ht="15" customHeight="1" x14ac:dyDescent="0.15">
      <c r="B283" s="4" t="s">
        <v>251</v>
      </c>
      <c r="C283" s="3" t="s">
        <v>372</v>
      </c>
    </row>
    <row r="284" spans="2:3" ht="15" customHeight="1" x14ac:dyDescent="0.15">
      <c r="B284" s="4" t="s">
        <v>252</v>
      </c>
      <c r="C284" s="3" t="s">
        <v>373</v>
      </c>
    </row>
    <row r="285" spans="2:3" ht="15" customHeight="1" x14ac:dyDescent="0.15">
      <c r="B285" s="4" t="s">
        <v>253</v>
      </c>
      <c r="C285" s="3" t="s">
        <v>374</v>
      </c>
    </row>
    <row r="286" spans="2:3" ht="15" customHeight="1" x14ac:dyDescent="0.15">
      <c r="B286" s="4" t="s">
        <v>254</v>
      </c>
      <c r="C286" s="3" t="s">
        <v>374</v>
      </c>
    </row>
    <row r="287" spans="2:3" ht="15" customHeight="1" x14ac:dyDescent="0.15">
      <c r="B287" s="4" t="s">
        <v>255</v>
      </c>
      <c r="C287" s="3" t="s">
        <v>374</v>
      </c>
    </row>
    <row r="288" spans="2:3" ht="15" customHeight="1" x14ac:dyDescent="0.15">
      <c r="B288" s="4" t="s">
        <v>256</v>
      </c>
      <c r="C288" s="3" t="s">
        <v>374</v>
      </c>
    </row>
    <row r="289" spans="2:3" ht="15" customHeight="1" x14ac:dyDescent="0.15">
      <c r="B289" s="4" t="s">
        <v>257</v>
      </c>
      <c r="C289" s="3" t="s">
        <v>375</v>
      </c>
    </row>
    <row r="290" spans="2:3" ht="15" customHeight="1" x14ac:dyDescent="0.15">
      <c r="B290" s="4" t="s">
        <v>258</v>
      </c>
      <c r="C290" s="3" t="s">
        <v>376</v>
      </c>
    </row>
    <row r="291" spans="2:3" ht="15" customHeight="1" x14ac:dyDescent="0.15">
      <c r="B291" s="4" t="s">
        <v>259</v>
      </c>
      <c r="C291" s="3" t="s">
        <v>377</v>
      </c>
    </row>
    <row r="292" spans="2:3" ht="15" customHeight="1" x14ac:dyDescent="0.15">
      <c r="B292" s="4" t="s">
        <v>260</v>
      </c>
      <c r="C292" s="3" t="s">
        <v>378</v>
      </c>
    </row>
    <row r="293" spans="2:3" ht="15" customHeight="1" x14ac:dyDescent="0.15">
      <c r="B293" s="4" t="s">
        <v>261</v>
      </c>
      <c r="C293" s="3" t="s">
        <v>378</v>
      </c>
    </row>
    <row r="294" spans="2:3" ht="15" customHeight="1" x14ac:dyDescent="0.15">
      <c r="B294" s="4" t="s">
        <v>262</v>
      </c>
      <c r="C294" s="3" t="s">
        <v>378</v>
      </c>
    </row>
    <row r="295" spans="2:3" ht="15" customHeight="1" x14ac:dyDescent="0.15">
      <c r="B295" s="4" t="s">
        <v>263</v>
      </c>
      <c r="C295" s="3" t="s">
        <v>378</v>
      </c>
    </row>
    <row r="296" spans="2:3" ht="15" customHeight="1" x14ac:dyDescent="0.15">
      <c r="B296" s="4" t="s">
        <v>264</v>
      </c>
      <c r="C296" s="3" t="s">
        <v>378</v>
      </c>
    </row>
    <row r="297" spans="2:3" ht="15" customHeight="1" x14ac:dyDescent="0.15">
      <c r="B297" s="4" t="s">
        <v>265</v>
      </c>
      <c r="C297" s="3" t="s">
        <v>378</v>
      </c>
    </row>
    <row r="298" spans="2:3" ht="15" customHeight="1" x14ac:dyDescent="0.15">
      <c r="B298" s="4" t="s">
        <v>266</v>
      </c>
      <c r="C298" s="3" t="s">
        <v>379</v>
      </c>
    </row>
    <row r="299" spans="2:3" ht="15" customHeight="1" x14ac:dyDescent="0.15">
      <c r="B299" s="4" t="s">
        <v>267</v>
      </c>
      <c r="C299" s="3" t="s">
        <v>379</v>
      </c>
    </row>
    <row r="300" spans="2:3" ht="15" customHeight="1" x14ac:dyDescent="0.15">
      <c r="B300" s="4" t="s">
        <v>268</v>
      </c>
      <c r="C300" s="3" t="s">
        <v>380</v>
      </c>
    </row>
    <row r="301" spans="2:3" ht="15" customHeight="1" x14ac:dyDescent="0.15">
      <c r="B301" s="4" t="s">
        <v>269</v>
      </c>
      <c r="C301" s="3" t="s">
        <v>380</v>
      </c>
    </row>
    <row r="302" spans="2:3" ht="15" customHeight="1" x14ac:dyDescent="0.15">
      <c r="B302" s="4" t="s">
        <v>270</v>
      </c>
      <c r="C302" s="3" t="s">
        <v>380</v>
      </c>
    </row>
    <row r="303" spans="2:3" ht="15" customHeight="1" x14ac:dyDescent="0.15">
      <c r="B303" s="4" t="s">
        <v>271</v>
      </c>
      <c r="C303" s="3" t="s">
        <v>380</v>
      </c>
    </row>
    <row r="304" spans="2:3" ht="15" customHeight="1" x14ac:dyDescent="0.15">
      <c r="B304" s="4" t="s">
        <v>272</v>
      </c>
      <c r="C304" s="3" t="s">
        <v>380</v>
      </c>
    </row>
    <row r="305" spans="2:3" ht="15" customHeight="1" x14ac:dyDescent="0.15">
      <c r="B305" s="4" t="s">
        <v>273</v>
      </c>
      <c r="C305" s="3" t="s">
        <v>380</v>
      </c>
    </row>
    <row r="306" spans="2:3" ht="15" customHeight="1" x14ac:dyDescent="0.15">
      <c r="B306" s="4" t="s">
        <v>274</v>
      </c>
      <c r="C306" s="3" t="s">
        <v>381</v>
      </c>
    </row>
    <row r="307" spans="2:3" ht="15" customHeight="1" x14ac:dyDescent="0.15">
      <c r="B307" s="4" t="s">
        <v>275</v>
      </c>
      <c r="C307" s="3" t="s">
        <v>381</v>
      </c>
    </row>
    <row r="308" spans="2:3" ht="15" customHeight="1" x14ac:dyDescent="0.15">
      <c r="B308" s="4" t="s">
        <v>276</v>
      </c>
      <c r="C308" s="3" t="s">
        <v>382</v>
      </c>
    </row>
    <row r="309" spans="2:3" ht="15" customHeight="1" x14ac:dyDescent="0.15">
      <c r="B309" s="4" t="s">
        <v>277</v>
      </c>
      <c r="C309" s="3" t="s">
        <v>383</v>
      </c>
    </row>
    <row r="310" spans="2:3" ht="15" customHeight="1" x14ac:dyDescent="0.15">
      <c r="B310" s="4" t="s">
        <v>278</v>
      </c>
      <c r="C310" s="3" t="s">
        <v>384</v>
      </c>
    </row>
    <row r="311" spans="2:3" ht="15" customHeight="1" x14ac:dyDescent="0.15">
      <c r="B311" s="4" t="s">
        <v>279</v>
      </c>
      <c r="C311" s="3" t="s">
        <v>384</v>
      </c>
    </row>
    <row r="312" spans="2:3" ht="15" customHeight="1" x14ac:dyDescent="0.15">
      <c r="B312" s="4" t="s">
        <v>280</v>
      </c>
      <c r="C312" s="3" t="s">
        <v>384</v>
      </c>
    </row>
    <row r="313" spans="2:3" ht="15" customHeight="1" x14ac:dyDescent="0.15">
      <c r="B313" s="4" t="s">
        <v>281</v>
      </c>
      <c r="C313" s="3" t="s">
        <v>385</v>
      </c>
    </row>
    <row r="314" spans="2:3" ht="15" customHeight="1" x14ac:dyDescent="0.15">
      <c r="B314" s="4" t="s">
        <v>282</v>
      </c>
      <c r="C314" s="3" t="s">
        <v>386</v>
      </c>
    </row>
    <row r="315" spans="2:3" ht="15" customHeight="1" x14ac:dyDescent="0.15">
      <c r="B315" s="4" t="s">
        <v>283</v>
      </c>
      <c r="C315" s="3" t="s">
        <v>386</v>
      </c>
    </row>
    <row r="316" spans="2:3" ht="15" customHeight="1" x14ac:dyDescent="0.15">
      <c r="B316" s="4" t="s">
        <v>284</v>
      </c>
      <c r="C316" s="3" t="s">
        <v>386</v>
      </c>
    </row>
    <row r="317" spans="2:3" ht="15" customHeight="1" x14ac:dyDescent="0.15">
      <c r="B317" s="4" t="s">
        <v>285</v>
      </c>
      <c r="C317" s="3" t="s">
        <v>387</v>
      </c>
    </row>
    <row r="318" spans="2:3" ht="15" customHeight="1" x14ac:dyDescent="0.15">
      <c r="B318" s="4" t="s">
        <v>286</v>
      </c>
      <c r="C318" s="3" t="s">
        <v>388</v>
      </c>
    </row>
    <row r="319" spans="2:3" ht="15" customHeight="1" x14ac:dyDescent="0.15">
      <c r="B319" s="4" t="s">
        <v>287</v>
      </c>
      <c r="C319" s="3" t="s">
        <v>388</v>
      </c>
    </row>
    <row r="320" spans="2:3" ht="15" customHeight="1" x14ac:dyDescent="0.15">
      <c r="B320" s="4" t="s">
        <v>288</v>
      </c>
      <c r="C320" s="3" t="s">
        <v>389</v>
      </c>
    </row>
    <row r="321" spans="2:3" ht="15" customHeight="1" x14ac:dyDescent="0.15">
      <c r="B321" s="4" t="s">
        <v>289</v>
      </c>
      <c r="C321" s="3" t="s">
        <v>389</v>
      </c>
    </row>
    <row r="322" spans="2:3" ht="15" customHeight="1" x14ac:dyDescent="0.15">
      <c r="B322" s="4" t="s">
        <v>290</v>
      </c>
      <c r="C322" s="3" t="s">
        <v>389</v>
      </c>
    </row>
    <row r="323" spans="2:3" ht="15" customHeight="1" x14ac:dyDescent="0.15">
      <c r="B323" s="4" t="s">
        <v>291</v>
      </c>
      <c r="C323" s="3" t="s">
        <v>389</v>
      </c>
    </row>
    <row r="324" spans="2:3" ht="15" customHeight="1" x14ac:dyDescent="0.15">
      <c r="B324" s="4" t="s">
        <v>292</v>
      </c>
      <c r="C324" s="3" t="s">
        <v>389</v>
      </c>
    </row>
    <row r="325" spans="2:3" ht="15" customHeight="1" x14ac:dyDescent="0.15">
      <c r="B325" s="4" t="s">
        <v>293</v>
      </c>
      <c r="C325" s="3" t="s">
        <v>389</v>
      </c>
    </row>
    <row r="326" spans="2:3" ht="15" customHeight="1" x14ac:dyDescent="0.15">
      <c r="B326" s="4" t="s">
        <v>294</v>
      </c>
      <c r="C326" s="3" t="s">
        <v>389</v>
      </c>
    </row>
    <row r="327" spans="2:3" ht="15" customHeight="1" x14ac:dyDescent="0.15">
      <c r="B327" s="4" t="s">
        <v>295</v>
      </c>
      <c r="C327" s="3" t="s">
        <v>389</v>
      </c>
    </row>
    <row r="328" spans="2:3" ht="15" customHeight="1" x14ac:dyDescent="0.15">
      <c r="B328" s="4" t="s">
        <v>296</v>
      </c>
      <c r="C328" s="3" t="s">
        <v>389</v>
      </c>
    </row>
    <row r="329" spans="2:3" ht="15" customHeight="1" x14ac:dyDescent="0.15">
      <c r="B329" s="4" t="s">
        <v>297</v>
      </c>
      <c r="C329" s="3" t="s">
        <v>389</v>
      </c>
    </row>
    <row r="330" spans="2:3" ht="15" customHeight="1" x14ac:dyDescent="0.15">
      <c r="B330" s="4" t="s">
        <v>298</v>
      </c>
      <c r="C330" s="3" t="s">
        <v>389</v>
      </c>
    </row>
    <row r="331" spans="2:3" ht="15" customHeight="1" x14ac:dyDescent="0.15">
      <c r="B331" s="4" t="s">
        <v>299</v>
      </c>
      <c r="C331" s="3" t="s">
        <v>389</v>
      </c>
    </row>
    <row r="332" spans="2:3" ht="15" customHeight="1" x14ac:dyDescent="0.15">
      <c r="B332" s="4" t="s">
        <v>300</v>
      </c>
      <c r="C332" s="3" t="s">
        <v>389</v>
      </c>
    </row>
    <row r="333" spans="2:3" ht="15" customHeight="1" x14ac:dyDescent="0.15">
      <c r="B333" s="4" t="s">
        <v>301</v>
      </c>
      <c r="C333" s="3" t="s">
        <v>389</v>
      </c>
    </row>
    <row r="334" spans="2:3" ht="15" customHeight="1" x14ac:dyDescent="0.15">
      <c r="B334" s="4" t="s">
        <v>302</v>
      </c>
      <c r="C334" s="3" t="s">
        <v>389</v>
      </c>
    </row>
    <row r="335" spans="2:3" ht="15" customHeight="1" x14ac:dyDescent="0.15">
      <c r="B335" s="4" t="s">
        <v>303</v>
      </c>
      <c r="C335" s="3" t="s">
        <v>389</v>
      </c>
    </row>
    <row r="336" spans="2:3" ht="15" customHeight="1" x14ac:dyDescent="0.15">
      <c r="B336" s="4" t="s">
        <v>304</v>
      </c>
      <c r="C336" s="3" t="s">
        <v>389</v>
      </c>
    </row>
    <row r="337" spans="2:3" ht="15" customHeight="1" x14ac:dyDescent="0.15">
      <c r="B337" s="4" t="s">
        <v>305</v>
      </c>
      <c r="C337" s="3" t="s">
        <v>389</v>
      </c>
    </row>
    <row r="338" spans="2:3" ht="15" customHeight="1" x14ac:dyDescent="0.15">
      <c r="B338" s="4" t="s">
        <v>306</v>
      </c>
      <c r="C338" s="3" t="s">
        <v>390</v>
      </c>
    </row>
    <row r="339" spans="2:3" ht="15" customHeight="1" x14ac:dyDescent="0.15">
      <c r="B339" s="4" t="s">
        <v>307</v>
      </c>
      <c r="C339" s="3" t="s">
        <v>390</v>
      </c>
    </row>
    <row r="340" spans="2:3" ht="15" customHeight="1" x14ac:dyDescent="0.15">
      <c r="B340" s="4" t="s">
        <v>308</v>
      </c>
      <c r="C340" s="3" t="s">
        <v>390</v>
      </c>
    </row>
    <row r="341" spans="2:3" ht="15" customHeight="1" x14ac:dyDescent="0.15">
      <c r="B341" s="4" t="s">
        <v>309</v>
      </c>
      <c r="C341" s="3" t="s">
        <v>391</v>
      </c>
    </row>
    <row r="342" spans="2:3" ht="15" customHeight="1" x14ac:dyDescent="0.15">
      <c r="B342" s="4" t="s">
        <v>310</v>
      </c>
      <c r="C342" s="3" t="s">
        <v>392</v>
      </c>
    </row>
    <row r="343" spans="2:3" ht="15" customHeight="1" x14ac:dyDescent="0.15">
      <c r="B343" s="4" t="s">
        <v>311</v>
      </c>
      <c r="C343" s="3" t="s">
        <v>393</v>
      </c>
    </row>
    <row r="344" spans="2:3" ht="15" customHeight="1" x14ac:dyDescent="0.15">
      <c r="B344" s="4" t="s">
        <v>312</v>
      </c>
      <c r="C344" s="3" t="s">
        <v>393</v>
      </c>
    </row>
    <row r="345" spans="2:3" ht="15" customHeight="1" x14ac:dyDescent="0.15">
      <c r="B345" s="4" t="s">
        <v>313</v>
      </c>
      <c r="C345" s="3" t="s">
        <v>394</v>
      </c>
    </row>
    <row r="346" spans="2:3" ht="15" customHeight="1" x14ac:dyDescent="0.15">
      <c r="B346" s="4" t="s">
        <v>314</v>
      </c>
      <c r="C346" s="3" t="s">
        <v>395</v>
      </c>
    </row>
    <row r="347" spans="2:3" ht="15" customHeight="1" x14ac:dyDescent="0.15">
      <c r="B347" s="4" t="s">
        <v>315</v>
      </c>
      <c r="C347" s="3" t="s">
        <v>396</v>
      </c>
    </row>
    <row r="348" spans="2:3" ht="15" customHeight="1" x14ac:dyDescent="0.15">
      <c r="B348" s="4" t="s">
        <v>316</v>
      </c>
      <c r="C348" s="3" t="s">
        <v>397</v>
      </c>
    </row>
    <row r="349" spans="2:3" ht="15" customHeight="1" x14ac:dyDescent="0.15">
      <c r="B349" s="4" t="s">
        <v>317</v>
      </c>
      <c r="C349" s="3" t="s">
        <v>398</v>
      </c>
    </row>
    <row r="350" spans="2:3" ht="15" customHeight="1" x14ac:dyDescent="0.15">
      <c r="B350" s="4" t="s">
        <v>318</v>
      </c>
      <c r="C350" s="3" t="s">
        <v>398</v>
      </c>
    </row>
    <row r="351" spans="2:3" ht="15" customHeight="1" x14ac:dyDescent="0.15">
      <c r="B351" s="4" t="s">
        <v>319</v>
      </c>
      <c r="C351" s="3" t="s">
        <v>398</v>
      </c>
    </row>
    <row r="352" spans="2:3" ht="15" customHeight="1" x14ac:dyDescent="0.15">
      <c r="B352" s="4" t="s">
        <v>320</v>
      </c>
      <c r="C352" s="3" t="s">
        <v>399</v>
      </c>
    </row>
    <row r="353" spans="2:3" ht="15" customHeight="1" x14ac:dyDescent="0.15">
      <c r="B353" s="4" t="s">
        <v>321</v>
      </c>
      <c r="C353" s="3" t="s">
        <v>400</v>
      </c>
    </row>
    <row r="354" spans="2:3" ht="15" customHeight="1" x14ac:dyDescent="0.15">
      <c r="B354" s="4" t="s">
        <v>322</v>
      </c>
      <c r="C354" s="3" t="s">
        <v>400</v>
      </c>
    </row>
    <row r="355" spans="2:3" ht="15" customHeight="1" x14ac:dyDescent="0.15">
      <c r="B355" s="4" t="s">
        <v>323</v>
      </c>
      <c r="C355" s="3" t="s">
        <v>401</v>
      </c>
    </row>
    <row r="356" spans="2:3" ht="15" customHeight="1" x14ac:dyDescent="0.15">
      <c r="B356" s="4" t="s">
        <v>324</v>
      </c>
      <c r="C356" s="3" t="s">
        <v>402</v>
      </c>
    </row>
    <row r="357" spans="2:3" ht="15" customHeight="1" x14ac:dyDescent="0.15">
      <c r="B357" s="4" t="s">
        <v>325</v>
      </c>
      <c r="C357" s="3" t="s">
        <v>403</v>
      </c>
    </row>
    <row r="358" spans="2:3" ht="15" customHeight="1" x14ac:dyDescent="0.15">
      <c r="B358" s="4" t="s">
        <v>326</v>
      </c>
      <c r="C358" s="3" t="s">
        <v>403</v>
      </c>
    </row>
    <row r="359" spans="2:3" ht="15" customHeight="1" x14ac:dyDescent="0.15">
      <c r="B359" s="4" t="s">
        <v>327</v>
      </c>
      <c r="C359" s="3" t="s">
        <v>403</v>
      </c>
    </row>
    <row r="360" spans="2:3" ht="15" customHeight="1" x14ac:dyDescent="0.15">
      <c r="B360" s="4" t="s">
        <v>328</v>
      </c>
      <c r="C360" s="3" t="s">
        <v>403</v>
      </c>
    </row>
    <row r="361" spans="2:3" ht="15" customHeight="1" x14ac:dyDescent="0.15">
      <c r="B361" s="4" t="s">
        <v>329</v>
      </c>
      <c r="C361" s="3" t="s">
        <v>404</v>
      </c>
    </row>
    <row r="362" spans="2:3" ht="15" customHeight="1" x14ac:dyDescent="0.15">
      <c r="B362" s="4" t="s">
        <v>330</v>
      </c>
      <c r="C362" s="3" t="s">
        <v>405</v>
      </c>
    </row>
    <row r="363" spans="2:3" ht="15" customHeight="1" x14ac:dyDescent="0.15">
      <c r="B363" s="4" t="s">
        <v>331</v>
      </c>
      <c r="C363" s="3" t="s">
        <v>405</v>
      </c>
    </row>
    <row r="364" spans="2:3" ht="15" customHeight="1" x14ac:dyDescent="0.15">
      <c r="B364" s="4" t="s">
        <v>332</v>
      </c>
      <c r="C364" s="3" t="s">
        <v>405</v>
      </c>
    </row>
    <row r="365" spans="2:3" ht="15" customHeight="1" x14ac:dyDescent="0.15">
      <c r="B365" s="4" t="s">
        <v>333</v>
      </c>
      <c r="C365" s="3" t="s">
        <v>405</v>
      </c>
    </row>
    <row r="366" spans="2:3" ht="15" customHeight="1" x14ac:dyDescent="0.15">
      <c r="B366" s="4" t="s">
        <v>334</v>
      </c>
      <c r="C366" s="3" t="s">
        <v>405</v>
      </c>
    </row>
    <row r="367" spans="2:3" ht="15" customHeight="1" x14ac:dyDescent="0.15">
      <c r="B367" s="4" t="s">
        <v>335</v>
      </c>
      <c r="C367" s="3" t="s">
        <v>405</v>
      </c>
    </row>
    <row r="368" spans="2:3" ht="15" customHeight="1" x14ac:dyDescent="0.15">
      <c r="B368" s="4" t="s">
        <v>336</v>
      </c>
      <c r="C368" s="3" t="s">
        <v>406</v>
      </c>
    </row>
    <row r="369" spans="2:3" ht="15" customHeight="1" x14ac:dyDescent="0.15">
      <c r="B369" s="4" t="s">
        <v>337</v>
      </c>
      <c r="C369" s="3" t="s">
        <v>407</v>
      </c>
    </row>
    <row r="370" spans="2:3" ht="15" customHeight="1" x14ac:dyDescent="0.15">
      <c r="B370" s="4" t="s">
        <v>338</v>
      </c>
      <c r="C370" s="3" t="s">
        <v>407</v>
      </c>
    </row>
    <row r="371" spans="2:3" ht="15" customHeight="1" x14ac:dyDescent="0.15">
      <c r="B371" s="4" t="s">
        <v>339</v>
      </c>
      <c r="C371" s="3" t="s">
        <v>407</v>
      </c>
    </row>
    <row r="372" spans="2:3" ht="15" customHeight="1" x14ac:dyDescent="0.15">
      <c r="B372" s="4" t="s">
        <v>339</v>
      </c>
      <c r="C372" s="3" t="s">
        <v>407</v>
      </c>
    </row>
    <row r="373" spans="2:3" ht="15" customHeight="1" x14ac:dyDescent="0.15">
      <c r="B373" s="4" t="s">
        <v>340</v>
      </c>
      <c r="C373" s="3" t="s">
        <v>407</v>
      </c>
    </row>
    <row r="374" spans="2:3" ht="15" customHeight="1" x14ac:dyDescent="0.15">
      <c r="B374" s="4" t="s">
        <v>981</v>
      </c>
      <c r="C374" s="3" t="s">
        <v>957</v>
      </c>
    </row>
    <row r="375" spans="2:3" ht="15" customHeight="1" x14ac:dyDescent="0.15">
      <c r="B375" s="4" t="s">
        <v>982</v>
      </c>
      <c r="C375" s="3" t="s">
        <v>959</v>
      </c>
    </row>
    <row r="376" spans="2:3" ht="15" customHeight="1" x14ac:dyDescent="0.15">
      <c r="B376" s="4" t="s">
        <v>983</v>
      </c>
      <c r="C376" s="3" t="s">
        <v>961</v>
      </c>
    </row>
    <row r="377" spans="2:3" ht="15" customHeight="1" x14ac:dyDescent="0.15">
      <c r="B377" s="4" t="s">
        <v>984</v>
      </c>
      <c r="C377" s="3" t="s">
        <v>961</v>
      </c>
    </row>
    <row r="378" spans="2:3" ht="15" customHeight="1" x14ac:dyDescent="0.15">
      <c r="B378" s="4" t="s">
        <v>985</v>
      </c>
      <c r="C378" s="3" t="s">
        <v>961</v>
      </c>
    </row>
    <row r="379" spans="2:3" ht="15" customHeight="1" x14ac:dyDescent="0.15">
      <c r="B379" s="4" t="s">
        <v>986</v>
      </c>
      <c r="C379" s="3" t="s">
        <v>961</v>
      </c>
    </row>
    <row r="380" spans="2:3" ht="15" customHeight="1" x14ac:dyDescent="0.15">
      <c r="B380" s="4" t="s">
        <v>987</v>
      </c>
      <c r="C380" s="3" t="s">
        <v>961</v>
      </c>
    </row>
    <row r="381" spans="2:3" ht="15" customHeight="1" x14ac:dyDescent="0.15">
      <c r="B381" s="4" t="s">
        <v>341</v>
      </c>
      <c r="C381" s="3" t="s">
        <v>408</v>
      </c>
    </row>
    <row r="382" spans="2:3" ht="15" customHeight="1" x14ac:dyDescent="0.15">
      <c r="B382" s="4" t="s">
        <v>342</v>
      </c>
      <c r="C382" s="3" t="s">
        <v>408</v>
      </c>
    </row>
    <row r="383" spans="2:3" ht="15" customHeight="1" x14ac:dyDescent="0.15">
      <c r="B383" s="4" t="s">
        <v>343</v>
      </c>
      <c r="C383" s="3" t="s">
        <v>408</v>
      </c>
    </row>
    <row r="385" spans="2:2" ht="15" customHeight="1" x14ac:dyDescent="0.15">
      <c r="B385" s="4" t="s">
        <v>410</v>
      </c>
    </row>
    <row r="387" spans="2:2" ht="15" customHeight="1" x14ac:dyDescent="0.15">
      <c r="B387" s="4" t="s">
        <v>411</v>
      </c>
    </row>
    <row r="388" spans="2:2" ht="15" customHeight="1" x14ac:dyDescent="0.15">
      <c r="B388" s="4" t="s">
        <v>412</v>
      </c>
    </row>
    <row r="389" spans="2:2" ht="15" customHeight="1" x14ac:dyDescent="0.15">
      <c r="B389" s="4" t="s">
        <v>413</v>
      </c>
    </row>
    <row r="390" spans="2:2" ht="15" customHeight="1" x14ac:dyDescent="0.15">
      <c r="B390" s="4" t="s">
        <v>414</v>
      </c>
    </row>
    <row r="391" spans="2:2" ht="15" customHeight="1" x14ac:dyDescent="0.15">
      <c r="B391" s="4" t="s">
        <v>415</v>
      </c>
    </row>
    <row r="392" spans="2:2" ht="15" customHeight="1" x14ac:dyDescent="0.15">
      <c r="B392" s="4" t="s">
        <v>416</v>
      </c>
    </row>
    <row r="393" spans="2:2" ht="15" customHeight="1" x14ac:dyDescent="0.15">
      <c r="B393" s="4" t="s">
        <v>417</v>
      </c>
    </row>
    <row r="394" spans="2:2" ht="15" customHeight="1" x14ac:dyDescent="0.15">
      <c r="B394" s="4" t="s">
        <v>418</v>
      </c>
    </row>
    <row r="395" spans="2:2" ht="15" customHeight="1" x14ac:dyDescent="0.15">
      <c r="B395" s="4" t="s">
        <v>419</v>
      </c>
    </row>
    <row r="397" spans="2:2" ht="15" customHeight="1" x14ac:dyDescent="0.15">
      <c r="B397" s="4" t="s">
        <v>420</v>
      </c>
    </row>
    <row r="399" spans="2:2" ht="15" customHeight="1" x14ac:dyDescent="0.15">
      <c r="B399" s="4" t="s">
        <v>522</v>
      </c>
    </row>
    <row r="400" spans="2:2" ht="15" customHeight="1" x14ac:dyDescent="0.15">
      <c r="B400" s="4" t="s">
        <v>421</v>
      </c>
    </row>
    <row r="401" spans="2:3" ht="15" customHeight="1" x14ac:dyDescent="0.15">
      <c r="B401" s="4" t="s">
        <v>704</v>
      </c>
    </row>
    <row r="402" spans="2:3" ht="15" customHeight="1" x14ac:dyDescent="0.15">
      <c r="B402" s="4" t="s">
        <v>422</v>
      </c>
    </row>
    <row r="403" spans="2:3" ht="15" customHeight="1" x14ac:dyDescent="0.15">
      <c r="B403" s="4" t="s">
        <v>423</v>
      </c>
    </row>
    <row r="404" spans="2:3" ht="15" customHeight="1" x14ac:dyDescent="0.15">
      <c r="B404" s="4" t="s">
        <v>424</v>
      </c>
    </row>
    <row r="405" spans="2:3" ht="15" customHeight="1" x14ac:dyDescent="0.15">
      <c r="B405" s="4" t="s">
        <v>425</v>
      </c>
    </row>
    <row r="406" spans="2:3" ht="15" customHeight="1" x14ac:dyDescent="0.15">
      <c r="B406" s="4" t="s">
        <v>705</v>
      </c>
    </row>
    <row r="407" spans="2:3" ht="15" customHeight="1" x14ac:dyDescent="0.15">
      <c r="B407" s="4" t="s">
        <v>426</v>
      </c>
    </row>
    <row r="409" spans="2:3" ht="15" customHeight="1" x14ac:dyDescent="0.15">
      <c r="B409" s="4" t="s">
        <v>492</v>
      </c>
      <c r="C409" s="1" t="s">
        <v>608</v>
      </c>
    </row>
    <row r="411" spans="2:3" ht="15" customHeight="1" x14ac:dyDescent="0.15">
      <c r="B411" s="4" t="s">
        <v>493</v>
      </c>
      <c r="C411" s="53" t="e">
        <f>IF(ISERROR(第三面!AE32/第三面!O22)="","",(第三面!AE32/第三面!O22))*100</f>
        <v>#VALUE!</v>
      </c>
    </row>
    <row r="412" spans="2:3" ht="15" customHeight="1" x14ac:dyDescent="0.15">
      <c r="C412" s="38" t="str">
        <f>IF(第三面!AE46="","",第三面!AE46/3)</f>
        <v/>
      </c>
    </row>
    <row r="413" spans="2:3" ht="15" customHeight="1" x14ac:dyDescent="0.15">
      <c r="B413" s="4" t="s">
        <v>1105</v>
      </c>
      <c r="C413" s="38" t="str">
        <f>第三面!AE36</f>
        <v/>
      </c>
    </row>
    <row r="414" spans="2:3" ht="15" customHeight="1" x14ac:dyDescent="0.15">
      <c r="B414" s="4" t="s">
        <v>1104</v>
      </c>
      <c r="C414" s="38" t="str">
        <f>IF(第三面!AE48="","",第三面!AE48/3)</f>
        <v/>
      </c>
    </row>
    <row r="415" spans="2:3" ht="15" customHeight="1" x14ac:dyDescent="0.15">
      <c r="B415" s="4" t="s">
        <v>1103</v>
      </c>
      <c r="C415" s="38" t="str">
        <f>IF(第三面!AE49="","",第三面!AE49/3)</f>
        <v/>
      </c>
    </row>
    <row r="417" spans="2:3" ht="15" customHeight="1" x14ac:dyDescent="0.15">
      <c r="B417" s="4" t="s">
        <v>494</v>
      </c>
      <c r="C417" s="38" t="str">
        <f>IF(第三面!AE41="","",MIN(第三面!AE41,第三面!AE35/5))</f>
        <v/>
      </c>
    </row>
    <row r="418" spans="2:3" ht="15" customHeight="1" x14ac:dyDescent="0.15">
      <c r="B418" s="4" t="s">
        <v>495</v>
      </c>
      <c r="C418" s="38" t="str">
        <f>IF(第三面!AE42="","",MIN(第三面!AE42,第三面!AE35/50))</f>
        <v/>
      </c>
    </row>
    <row r="419" spans="2:3" ht="15" customHeight="1" x14ac:dyDescent="0.15">
      <c r="B419" s="4" t="s">
        <v>496</v>
      </c>
      <c r="C419" s="38" t="str">
        <f>IF(第三面!AE43="","",MIN(第三面!AE43,第三面!AE35/50))</f>
        <v/>
      </c>
    </row>
    <row r="420" spans="2:3" ht="15" customHeight="1" x14ac:dyDescent="0.15">
      <c r="B420" s="4" t="s">
        <v>497</v>
      </c>
      <c r="C420" s="38" t="str">
        <f>IF(第三面!AE44="","",MIN(第三面!AE44,第三面!AE35/100))</f>
        <v/>
      </c>
    </row>
    <row r="421" spans="2:3" ht="15" customHeight="1" x14ac:dyDescent="0.15">
      <c r="B421" s="4" t="s">
        <v>498</v>
      </c>
      <c r="C421" s="38" t="str">
        <f>IF(第三面!AE45="","",MIN(第三面!AE45,第三面!AE35/100))</f>
        <v/>
      </c>
    </row>
    <row r="422" spans="2:3" ht="15" customHeight="1" x14ac:dyDescent="0.15">
      <c r="B422" s="4" t="s">
        <v>1100</v>
      </c>
      <c r="C422" s="38" t="str">
        <f>IF(第三面!AE46="","",MIN(第三面!AE46,第三面!AE35/100))</f>
        <v/>
      </c>
    </row>
    <row r="424" spans="2:3" ht="15" customHeight="1" x14ac:dyDescent="0.15">
      <c r="B424" s="4" t="s">
        <v>1107</v>
      </c>
      <c r="C424" s="39" t="str">
        <f>IF(C413="","",ROUNDDOWN(C413,2))</f>
        <v/>
      </c>
    </row>
    <row r="425" spans="2:3" ht="15" customHeight="1" x14ac:dyDescent="0.15">
      <c r="B425" s="4" t="s">
        <v>1106</v>
      </c>
      <c r="C425" s="39" t="str">
        <f t="shared" ref="C425:C426" si="0">IF(C414="","",ROUNDDOWN(C414,2))</f>
        <v/>
      </c>
    </row>
    <row r="426" spans="2:3" ht="15" customHeight="1" x14ac:dyDescent="0.15">
      <c r="B426" s="4" t="s">
        <v>1108</v>
      </c>
      <c r="C426" s="39" t="str">
        <f t="shared" si="0"/>
        <v/>
      </c>
    </row>
    <row r="428" spans="2:3" ht="15" customHeight="1" x14ac:dyDescent="0.15">
      <c r="B428" s="4" t="s">
        <v>1110</v>
      </c>
      <c r="C428" s="39">
        <f>MIN(MIN(C424,C425),MIN(C424,C426))</f>
        <v>0</v>
      </c>
    </row>
    <row r="429" spans="2:3" ht="15" customHeight="1" x14ac:dyDescent="0.15">
      <c r="B429" s="4" t="s">
        <v>499</v>
      </c>
      <c r="C429" s="39" t="str">
        <f>IF(C417="","",ROUNDDOWN(C417,2))</f>
        <v/>
      </c>
    </row>
    <row r="430" spans="2:3" ht="15" customHeight="1" x14ac:dyDescent="0.15">
      <c r="B430" s="4" t="s">
        <v>500</v>
      </c>
      <c r="C430" s="39" t="str">
        <f t="shared" ref="C430:C434" si="1">IF(C418="","",ROUNDDOWN(C418,2))</f>
        <v/>
      </c>
    </row>
    <row r="431" spans="2:3" ht="15" customHeight="1" x14ac:dyDescent="0.15">
      <c r="B431" s="4" t="s">
        <v>501</v>
      </c>
      <c r="C431" s="39" t="str">
        <f t="shared" si="1"/>
        <v/>
      </c>
    </row>
    <row r="432" spans="2:3" ht="15" customHeight="1" x14ac:dyDescent="0.15">
      <c r="B432" s="4" t="s">
        <v>502</v>
      </c>
      <c r="C432" s="39" t="str">
        <f t="shared" si="1"/>
        <v/>
      </c>
    </row>
    <row r="433" spans="2:3" ht="15" customHeight="1" x14ac:dyDescent="0.15">
      <c r="B433" s="4" t="s">
        <v>1101</v>
      </c>
      <c r="C433" s="39" t="str">
        <f t="shared" si="1"/>
        <v/>
      </c>
    </row>
    <row r="434" spans="2:3" ht="15" customHeight="1" x14ac:dyDescent="0.15">
      <c r="B434" s="4" t="s">
        <v>1102</v>
      </c>
      <c r="C434" s="39" t="str">
        <f t="shared" si="1"/>
        <v/>
      </c>
    </row>
    <row r="435" spans="2:3" ht="15" customHeight="1" x14ac:dyDescent="0.15">
      <c r="C435" s="39"/>
    </row>
    <row r="436" spans="2:3" ht="15" customHeight="1" x14ac:dyDescent="0.15">
      <c r="B436" s="4" t="s">
        <v>696</v>
      </c>
      <c r="C436" s="39">
        <f>SUM(C428:C434)</f>
        <v>0</v>
      </c>
    </row>
    <row r="437" spans="2:3" ht="15" customHeight="1" x14ac:dyDescent="0.15">
      <c r="B437" s="4" t="s">
        <v>1109</v>
      </c>
      <c r="C437" s="73">
        <f>SUM(第三面!AE37,第三面!AE39,第三面!AE40,第三面!AE47)</f>
        <v>0</v>
      </c>
    </row>
    <row r="438" spans="2:3" ht="15" customHeight="1" x14ac:dyDescent="0.15">
      <c r="C438" s="39">
        <f>SUM(C436:C437)</f>
        <v>0</v>
      </c>
    </row>
    <row r="440" spans="2:3" ht="15" customHeight="1" x14ac:dyDescent="0.15">
      <c r="B440" s="4" t="s">
        <v>503</v>
      </c>
      <c r="C440" s="53" t="e">
        <f>IF(ISERROR(第三面!O50/第三面!O22)="","",(第三面!O50/第三面!O22))*100</f>
        <v>#VALUE!</v>
      </c>
    </row>
    <row r="442" spans="2:3" ht="15" customHeight="1" x14ac:dyDescent="0.15">
      <c r="B442" s="4" t="s">
        <v>637</v>
      </c>
    </row>
    <row r="444" spans="2:3" ht="15" customHeight="1" x14ac:dyDescent="0.15">
      <c r="B444" s="4">
        <v>1</v>
      </c>
    </row>
    <row r="445" spans="2:3" ht="15" customHeight="1" x14ac:dyDescent="0.15">
      <c r="B445" s="4">
        <v>2</v>
      </c>
    </row>
    <row r="446" spans="2:3" ht="15" customHeight="1" x14ac:dyDescent="0.15">
      <c r="B446" s="4">
        <v>3</v>
      </c>
    </row>
    <row r="447" spans="2:3" ht="15" customHeight="1" x14ac:dyDescent="0.15">
      <c r="B447" s="4">
        <v>4</v>
      </c>
    </row>
    <row r="449" spans="2:2" ht="15" customHeight="1" x14ac:dyDescent="0.15">
      <c r="B449" s="4" t="s">
        <v>636</v>
      </c>
    </row>
    <row r="451" spans="2:2" ht="15" customHeight="1" x14ac:dyDescent="0.15">
      <c r="B451" s="4" t="s">
        <v>599</v>
      </c>
    </row>
    <row r="452" spans="2:2" ht="15" customHeight="1" x14ac:dyDescent="0.15">
      <c r="B452" s="4" t="s">
        <v>632</v>
      </c>
    </row>
    <row r="453" spans="2:2" ht="15" customHeight="1" x14ac:dyDescent="0.15">
      <c r="B453" s="4" t="s">
        <v>633</v>
      </c>
    </row>
    <row r="454" spans="2:2" ht="15" customHeight="1" x14ac:dyDescent="0.15">
      <c r="B454" s="4" t="s">
        <v>634</v>
      </c>
    </row>
    <row r="455" spans="2:2" ht="15" customHeight="1" x14ac:dyDescent="0.15">
      <c r="B455" s="4" t="s">
        <v>635</v>
      </c>
    </row>
    <row r="456" spans="2:2" ht="15" customHeight="1" x14ac:dyDescent="0.15">
      <c r="B456" s="4" t="s">
        <v>341</v>
      </c>
    </row>
    <row r="458" spans="2:2" ht="15" customHeight="1" x14ac:dyDescent="0.15">
      <c r="B458" s="4" t="s">
        <v>612</v>
      </c>
    </row>
    <row r="460" spans="2:2" ht="15" customHeight="1" x14ac:dyDescent="0.15">
      <c r="B460" s="4" t="s">
        <v>615</v>
      </c>
    </row>
    <row r="461" spans="2:2" ht="15" customHeight="1" x14ac:dyDescent="0.15">
      <c r="B461" s="4" t="s">
        <v>613</v>
      </c>
    </row>
    <row r="462" spans="2:2" ht="15" customHeight="1" x14ac:dyDescent="0.15">
      <c r="B462" s="4" t="s">
        <v>614</v>
      </c>
    </row>
    <row r="464" spans="2:2" ht="15" customHeight="1" x14ac:dyDescent="0.15">
      <c r="B464" s="4" t="s">
        <v>616</v>
      </c>
    </row>
    <row r="466" spans="2:2" ht="15" customHeight="1" x14ac:dyDescent="0.15">
      <c r="B466" s="4" t="s">
        <v>617</v>
      </c>
    </row>
    <row r="468" spans="2:2" ht="15" customHeight="1" x14ac:dyDescent="0.15">
      <c r="B468" s="4" t="s">
        <v>1061</v>
      </c>
    </row>
    <row r="470" spans="2:2" ht="15" customHeight="1" x14ac:dyDescent="0.15">
      <c r="B470" s="4" t="s">
        <v>1062</v>
      </c>
    </row>
    <row r="472" spans="2:2" ht="15" customHeight="1" x14ac:dyDescent="0.15">
      <c r="B472" s="4" t="s">
        <v>629</v>
      </c>
    </row>
    <row r="474" spans="2:2" ht="15" customHeight="1" x14ac:dyDescent="0.15">
      <c r="B474" s="4" t="s">
        <v>630</v>
      </c>
    </row>
    <row r="475" spans="2:2" ht="15" customHeight="1" x14ac:dyDescent="0.15">
      <c r="B475" s="4" t="s">
        <v>631</v>
      </c>
    </row>
    <row r="476" spans="2:2" ht="15" customHeight="1" x14ac:dyDescent="0.15">
      <c r="B476" s="4" t="s">
        <v>626</v>
      </c>
    </row>
    <row r="478" spans="2:2" ht="15" customHeight="1" x14ac:dyDescent="0.15">
      <c r="B478" s="4" t="s">
        <v>699</v>
      </c>
    </row>
    <row r="480" spans="2:2" ht="15" customHeight="1" x14ac:dyDescent="0.15">
      <c r="B480" s="4" t="s">
        <v>700</v>
      </c>
    </row>
    <row r="481" spans="2:2" ht="15" customHeight="1" x14ac:dyDescent="0.15">
      <c r="B481" s="4" t="s">
        <v>702</v>
      </c>
    </row>
    <row r="482" spans="2:2" ht="15" customHeight="1" x14ac:dyDescent="0.15">
      <c r="B482" s="4" t="s">
        <v>701</v>
      </c>
    </row>
    <row r="484" spans="2:2" ht="15" customHeight="1" x14ac:dyDescent="0.15">
      <c r="B484" s="4" t="s">
        <v>697</v>
      </c>
    </row>
    <row r="486" spans="2:2" ht="15" customHeight="1" x14ac:dyDescent="0.15">
      <c r="B486" s="46" t="s">
        <v>698</v>
      </c>
    </row>
    <row r="487" spans="2:2" ht="15" customHeight="1" x14ac:dyDescent="0.15">
      <c r="B487" s="45">
        <v>1</v>
      </c>
    </row>
    <row r="488" spans="2:2" ht="15" customHeight="1" x14ac:dyDescent="0.15">
      <c r="B488" s="45">
        <v>2</v>
      </c>
    </row>
    <row r="489" spans="2:2" ht="15" customHeight="1" x14ac:dyDescent="0.15">
      <c r="B489" s="45">
        <v>3</v>
      </c>
    </row>
    <row r="490" spans="2:2" ht="15" customHeight="1" x14ac:dyDescent="0.15">
      <c r="B490" s="45">
        <v>4</v>
      </c>
    </row>
    <row r="491" spans="2:2" ht="15" customHeight="1" x14ac:dyDescent="0.15">
      <c r="B491" s="45">
        <v>5</v>
      </c>
    </row>
    <row r="492" spans="2:2" ht="15" customHeight="1" x14ac:dyDescent="0.15">
      <c r="B492" s="45">
        <v>6</v>
      </c>
    </row>
    <row r="493" spans="2:2" ht="15" customHeight="1" x14ac:dyDescent="0.15">
      <c r="B493" s="45">
        <v>7</v>
      </c>
    </row>
    <row r="494" spans="2:2" ht="15" customHeight="1" x14ac:dyDescent="0.15">
      <c r="B494" s="45">
        <v>8</v>
      </c>
    </row>
    <row r="495" spans="2:2" ht="15" customHeight="1" x14ac:dyDescent="0.15">
      <c r="B495" s="45">
        <v>9</v>
      </c>
    </row>
    <row r="496" spans="2:2" ht="15" customHeight="1" x14ac:dyDescent="0.15">
      <c r="B496" s="45">
        <v>10</v>
      </c>
    </row>
    <row r="497" spans="2:2" ht="15" customHeight="1" x14ac:dyDescent="0.15">
      <c r="B497" s="45">
        <v>11</v>
      </c>
    </row>
    <row r="498" spans="2:2" ht="15" customHeight="1" x14ac:dyDescent="0.15">
      <c r="B498" s="45">
        <v>12</v>
      </c>
    </row>
    <row r="499" spans="2:2" ht="15" customHeight="1" x14ac:dyDescent="0.15">
      <c r="B499" s="45">
        <v>13</v>
      </c>
    </row>
    <row r="500" spans="2:2" ht="15" customHeight="1" x14ac:dyDescent="0.15">
      <c r="B500" s="45">
        <v>14</v>
      </c>
    </row>
    <row r="501" spans="2:2" ht="15" customHeight="1" x14ac:dyDescent="0.15">
      <c r="B501" s="45">
        <v>15</v>
      </c>
    </row>
    <row r="502" spans="2:2" ht="15" customHeight="1" x14ac:dyDescent="0.15">
      <c r="B502" s="45">
        <v>16</v>
      </c>
    </row>
    <row r="503" spans="2:2" ht="15" customHeight="1" x14ac:dyDescent="0.15">
      <c r="B503" s="45">
        <v>17</v>
      </c>
    </row>
    <row r="504" spans="2:2" ht="15" customHeight="1" x14ac:dyDescent="0.15">
      <c r="B504" s="45">
        <v>18</v>
      </c>
    </row>
    <row r="505" spans="2:2" ht="15" customHeight="1" x14ac:dyDescent="0.15">
      <c r="B505" s="45">
        <v>19</v>
      </c>
    </row>
    <row r="506" spans="2:2" ht="15" customHeight="1" x14ac:dyDescent="0.15">
      <c r="B506" s="4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K314"/>
  <sheetViews>
    <sheetView zoomScaleNormal="100" zoomScaleSheetLayoutView="100" workbookViewId="0"/>
  </sheetViews>
  <sheetFormatPr defaultColWidth="2.5" defaultRowHeight="15" customHeight="1" x14ac:dyDescent="0.15"/>
  <cols>
    <col min="1" max="73" width="2.5" style="66" customWidth="1"/>
    <col min="74" max="16384" width="2.5" style="66"/>
  </cols>
  <sheetData>
    <row r="2" spans="2:37" ht="15" customHeight="1" x14ac:dyDescent="0.15">
      <c r="B2" s="66" t="s">
        <v>887</v>
      </c>
    </row>
    <row r="3" spans="2:37" ht="15" customHeight="1" x14ac:dyDescent="0.15">
      <c r="B3" s="66" t="s">
        <v>888</v>
      </c>
    </row>
    <row r="4" spans="2:37" ht="15" customHeight="1" x14ac:dyDescent="0.15">
      <c r="C4" s="66" t="s">
        <v>889</v>
      </c>
    </row>
    <row r="6" spans="2:37" ht="15" customHeight="1" x14ac:dyDescent="0.15">
      <c r="B6" s="66" t="s">
        <v>890</v>
      </c>
    </row>
    <row r="7" spans="2:37" ht="15" customHeight="1" x14ac:dyDescent="0.15">
      <c r="C7" s="66" t="s">
        <v>993</v>
      </c>
    </row>
    <row r="9" spans="2:37" ht="15" customHeight="1" x14ac:dyDescent="0.15">
      <c r="B9" s="66" t="s">
        <v>891</v>
      </c>
    </row>
    <row r="10" spans="2:37" ht="15" customHeight="1" x14ac:dyDescent="0.15">
      <c r="C10" s="66" t="s">
        <v>997</v>
      </c>
    </row>
    <row r="11" spans="2:37" ht="15" customHeight="1" x14ac:dyDescent="0.15">
      <c r="C11" s="66" t="s">
        <v>756</v>
      </c>
    </row>
    <row r="13" spans="2:37" ht="15" customHeight="1" x14ac:dyDescent="0.15">
      <c r="C13" s="66" t="s">
        <v>998</v>
      </c>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2:37" ht="15" customHeight="1" x14ac:dyDescent="0.15">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2:37" ht="15" customHeight="1" x14ac:dyDescent="0.15">
      <c r="C15" s="66" t="s">
        <v>999</v>
      </c>
    </row>
    <row r="16" spans="2:37" ht="15" customHeight="1" x14ac:dyDescent="0.15">
      <c r="C16" s="66" t="s">
        <v>892</v>
      </c>
    </row>
    <row r="18" spans="3:3" ht="15" customHeight="1" x14ac:dyDescent="0.15">
      <c r="C18" s="66" t="s">
        <v>1000</v>
      </c>
    </row>
    <row r="19" spans="3:3" ht="15" customHeight="1" x14ac:dyDescent="0.15">
      <c r="C19" s="66" t="s">
        <v>757</v>
      </c>
    </row>
    <row r="21" spans="3:3" ht="15" customHeight="1" x14ac:dyDescent="0.15">
      <c r="C21" s="66" t="s">
        <v>1001</v>
      </c>
    </row>
    <row r="22" spans="3:3" ht="15" customHeight="1" x14ac:dyDescent="0.15">
      <c r="C22" s="66" t="s">
        <v>893</v>
      </c>
    </row>
    <row r="23" spans="3:3" ht="15" customHeight="1" x14ac:dyDescent="0.15">
      <c r="C23" s="66" t="s">
        <v>758</v>
      </c>
    </row>
    <row r="24" spans="3:3" ht="15" customHeight="1" x14ac:dyDescent="0.15">
      <c r="C24" s="66" t="s">
        <v>759</v>
      </c>
    </row>
    <row r="25" spans="3:3" ht="15" customHeight="1" x14ac:dyDescent="0.15">
      <c r="C25" s="66" t="s">
        <v>760</v>
      </c>
    </row>
    <row r="27" spans="3:3" ht="15" customHeight="1" x14ac:dyDescent="0.15">
      <c r="C27" s="66" t="s">
        <v>1002</v>
      </c>
    </row>
    <row r="28" spans="3:3" ht="15" customHeight="1" x14ac:dyDescent="0.15">
      <c r="C28" s="66" t="s">
        <v>761</v>
      </c>
    </row>
    <row r="29" spans="3:3" ht="15" customHeight="1" x14ac:dyDescent="0.15">
      <c r="C29" s="66" t="s">
        <v>762</v>
      </c>
    </row>
    <row r="30" spans="3:3" ht="15" customHeight="1" x14ac:dyDescent="0.15">
      <c r="C30" s="66" t="s">
        <v>763</v>
      </c>
    </row>
    <row r="32" spans="3:3" ht="15" customHeight="1" x14ac:dyDescent="0.15">
      <c r="C32" s="66" t="s">
        <v>1003</v>
      </c>
    </row>
    <row r="33" spans="3:3" ht="15" customHeight="1" x14ac:dyDescent="0.15">
      <c r="C33" s="66" t="s">
        <v>763</v>
      </c>
    </row>
    <row r="35" spans="3:3" ht="15" customHeight="1" x14ac:dyDescent="0.15">
      <c r="C35" s="66" t="s">
        <v>1004</v>
      </c>
    </row>
    <row r="36" spans="3:3" ht="15" customHeight="1" x14ac:dyDescent="0.15">
      <c r="C36" s="66" t="s">
        <v>764</v>
      </c>
    </row>
    <row r="38" spans="3:3" ht="15" customHeight="1" x14ac:dyDescent="0.15">
      <c r="C38" s="66" t="s">
        <v>1005</v>
      </c>
    </row>
    <row r="39" spans="3:3" ht="15" customHeight="1" x14ac:dyDescent="0.15">
      <c r="C39" s="66" t="s">
        <v>765</v>
      </c>
    </row>
    <row r="40" spans="3:3" ht="15" customHeight="1" x14ac:dyDescent="0.15">
      <c r="C40" s="66" t="s">
        <v>766</v>
      </c>
    </row>
    <row r="41" spans="3:3" ht="15" customHeight="1" x14ac:dyDescent="0.15">
      <c r="C41" s="66" t="s">
        <v>894</v>
      </c>
    </row>
    <row r="42" spans="3:3" ht="15" customHeight="1" x14ac:dyDescent="0.15">
      <c r="C42" s="66" t="s">
        <v>767</v>
      </c>
    </row>
    <row r="44" spans="3:3" ht="15" customHeight="1" x14ac:dyDescent="0.15">
      <c r="C44" s="66" t="s">
        <v>1006</v>
      </c>
    </row>
    <row r="45" spans="3:3" ht="15" customHeight="1" x14ac:dyDescent="0.15">
      <c r="C45" s="66" t="s">
        <v>895</v>
      </c>
    </row>
    <row r="46" spans="3:3" ht="15" customHeight="1" x14ac:dyDescent="0.15">
      <c r="C46" s="66" t="s">
        <v>768</v>
      </c>
    </row>
    <row r="47" spans="3:3" ht="15" customHeight="1" x14ac:dyDescent="0.15">
      <c r="C47" s="66" t="s">
        <v>896</v>
      </c>
    </row>
    <row r="48" spans="3:3" ht="15" customHeight="1" x14ac:dyDescent="0.15">
      <c r="C48" s="66" t="s">
        <v>769</v>
      </c>
    </row>
    <row r="49" spans="2:3" ht="15" customHeight="1" x14ac:dyDescent="0.15">
      <c r="C49" s="66" t="s">
        <v>770</v>
      </c>
    </row>
    <row r="50" spans="2:3" ht="15" customHeight="1" x14ac:dyDescent="0.15">
      <c r="C50" s="66" t="s">
        <v>1137</v>
      </c>
    </row>
    <row r="51" spans="2:3" ht="15" customHeight="1" x14ac:dyDescent="0.15">
      <c r="C51" s="66" t="s">
        <v>1126</v>
      </c>
    </row>
    <row r="52" spans="2:3" ht="15" customHeight="1" x14ac:dyDescent="0.15">
      <c r="C52" s="66" t="s">
        <v>1138</v>
      </c>
    </row>
    <row r="53" spans="2:3" ht="15" customHeight="1" x14ac:dyDescent="0.15">
      <c r="C53" s="66" t="s">
        <v>1139</v>
      </c>
    </row>
    <row r="54" spans="2:3" ht="15" customHeight="1" x14ac:dyDescent="0.15">
      <c r="C54" s="66" t="s">
        <v>771</v>
      </c>
    </row>
    <row r="56" spans="2:3" ht="15" customHeight="1" x14ac:dyDescent="0.15">
      <c r="C56" s="66" t="s">
        <v>1007</v>
      </c>
    </row>
    <row r="59" spans="2:3" ht="15" customHeight="1" x14ac:dyDescent="0.15">
      <c r="B59" s="66" t="s">
        <v>772</v>
      </c>
    </row>
    <row r="60" spans="2:3" ht="15" customHeight="1" x14ac:dyDescent="0.15">
      <c r="C60" s="66" t="s">
        <v>1008</v>
      </c>
    </row>
    <row r="62" spans="2:3" ht="15" customHeight="1" x14ac:dyDescent="0.15">
      <c r="C62" s="66" t="s">
        <v>1009</v>
      </c>
    </row>
    <row r="63" spans="2:3" ht="15" customHeight="1" x14ac:dyDescent="0.15">
      <c r="C63" s="66" t="s">
        <v>773</v>
      </c>
    </row>
    <row r="64" spans="2:3" ht="15" customHeight="1" x14ac:dyDescent="0.15">
      <c r="C64" s="66" t="s">
        <v>897</v>
      </c>
    </row>
    <row r="65" spans="3:3" ht="15" customHeight="1" x14ac:dyDescent="0.15">
      <c r="C65" s="66" t="s">
        <v>898</v>
      </c>
    </row>
    <row r="66" spans="3:3" ht="15" customHeight="1" x14ac:dyDescent="0.15">
      <c r="C66" s="66" t="s">
        <v>774</v>
      </c>
    </row>
    <row r="68" spans="3:3" ht="15" customHeight="1" x14ac:dyDescent="0.15">
      <c r="C68" s="66" t="s">
        <v>1010</v>
      </c>
    </row>
    <row r="69" spans="3:3" ht="15" customHeight="1" x14ac:dyDescent="0.15">
      <c r="C69" s="66" t="s">
        <v>775</v>
      </c>
    </row>
    <row r="70" spans="3:3" ht="15" customHeight="1" x14ac:dyDescent="0.15">
      <c r="C70" s="66" t="s">
        <v>763</v>
      </c>
    </row>
    <row r="72" spans="3:3" ht="15" customHeight="1" x14ac:dyDescent="0.15">
      <c r="C72" s="66" t="s">
        <v>1011</v>
      </c>
    </row>
    <row r="73" spans="3:3" ht="15" customHeight="1" x14ac:dyDescent="0.15">
      <c r="C73" s="66" t="s">
        <v>899</v>
      </c>
    </row>
    <row r="74" spans="3:3" ht="15" customHeight="1" x14ac:dyDescent="0.15">
      <c r="C74" s="66" t="s">
        <v>900</v>
      </c>
    </row>
    <row r="76" spans="3:3" ht="15" customHeight="1" x14ac:dyDescent="0.15">
      <c r="C76" s="66" t="s">
        <v>1012</v>
      </c>
    </row>
    <row r="78" spans="3:3" ht="15" customHeight="1" x14ac:dyDescent="0.15">
      <c r="C78" s="66" t="s">
        <v>1013</v>
      </c>
    </row>
    <row r="79" spans="3:3" ht="15" customHeight="1" x14ac:dyDescent="0.15">
      <c r="C79" s="66" t="s">
        <v>1014</v>
      </c>
    </row>
    <row r="80" spans="3:3" ht="15" customHeight="1" x14ac:dyDescent="0.15">
      <c r="C80" s="66" t="s">
        <v>1015</v>
      </c>
    </row>
    <row r="81" spans="3:3" ht="15" customHeight="1" x14ac:dyDescent="0.15">
      <c r="C81" s="66" t="s">
        <v>1016</v>
      </c>
    </row>
    <row r="82" spans="3:3" ht="15" customHeight="1" x14ac:dyDescent="0.15">
      <c r="C82" s="66" t="s">
        <v>1017</v>
      </c>
    </row>
    <row r="83" spans="3:3" ht="15" customHeight="1" x14ac:dyDescent="0.15">
      <c r="C83" s="66" t="s">
        <v>1018</v>
      </c>
    </row>
    <row r="84" spans="3:3" ht="15" customHeight="1" x14ac:dyDescent="0.15">
      <c r="C84" s="66" t="s">
        <v>776</v>
      </c>
    </row>
    <row r="85" spans="3:3" ht="15" customHeight="1" x14ac:dyDescent="0.15">
      <c r="C85" s="66" t="s">
        <v>777</v>
      </c>
    </row>
    <row r="86" spans="3:3" ht="15" customHeight="1" x14ac:dyDescent="0.15">
      <c r="C86" s="66" t="s">
        <v>778</v>
      </c>
    </row>
    <row r="88" spans="3:3" ht="15" customHeight="1" x14ac:dyDescent="0.15">
      <c r="C88" s="66" t="s">
        <v>1019</v>
      </c>
    </row>
    <row r="89" spans="3:3" ht="15" customHeight="1" x14ac:dyDescent="0.15">
      <c r="C89" s="66" t="s">
        <v>774</v>
      </c>
    </row>
    <row r="91" spans="3:3" ht="15" customHeight="1" x14ac:dyDescent="0.15">
      <c r="C91" s="66" t="s">
        <v>1020</v>
      </c>
    </row>
    <row r="93" spans="3:3" ht="15" customHeight="1" x14ac:dyDescent="0.15">
      <c r="C93" s="66" t="s">
        <v>1021</v>
      </c>
    </row>
    <row r="94" spans="3:3" ht="15" customHeight="1" x14ac:dyDescent="0.15">
      <c r="C94" s="66" t="s">
        <v>779</v>
      </c>
    </row>
    <row r="95" spans="3:3" ht="15" customHeight="1" x14ac:dyDescent="0.15">
      <c r="C95" s="66" t="s">
        <v>780</v>
      </c>
    </row>
    <row r="97" spans="3:3" ht="15" customHeight="1" x14ac:dyDescent="0.15">
      <c r="C97" s="66" t="s">
        <v>1022</v>
      </c>
    </row>
    <row r="98" spans="3:3" ht="15" customHeight="1" x14ac:dyDescent="0.15">
      <c r="C98" s="66" t="s">
        <v>901</v>
      </c>
    </row>
    <row r="100" spans="3:3" ht="15" customHeight="1" x14ac:dyDescent="0.15">
      <c r="C100" s="66" t="s">
        <v>1023</v>
      </c>
    </row>
    <row r="101" spans="3:3" ht="15" customHeight="1" x14ac:dyDescent="0.15">
      <c r="C101" s="66" t="s">
        <v>902</v>
      </c>
    </row>
    <row r="102" spans="3:3" ht="15" customHeight="1" x14ac:dyDescent="0.15">
      <c r="C102" s="66" t="s">
        <v>781</v>
      </c>
    </row>
    <row r="104" spans="3:3" ht="15" customHeight="1" x14ac:dyDescent="0.15">
      <c r="C104" s="66" t="s">
        <v>1024</v>
      </c>
    </row>
    <row r="105" spans="3:3" ht="15" customHeight="1" x14ac:dyDescent="0.15">
      <c r="C105" s="66" t="s">
        <v>763</v>
      </c>
    </row>
    <row r="107" spans="3:3" ht="15" customHeight="1" x14ac:dyDescent="0.15">
      <c r="C107" s="66" t="s">
        <v>1025</v>
      </c>
    </row>
    <row r="109" spans="3:3" ht="15" customHeight="1" x14ac:dyDescent="0.15">
      <c r="C109" s="66" t="s">
        <v>1072</v>
      </c>
    </row>
    <row r="110" spans="3:3" ht="15" customHeight="1" x14ac:dyDescent="0.15">
      <c r="C110" s="66" t="s">
        <v>1073</v>
      </c>
    </row>
    <row r="111" spans="3:3" ht="15" customHeight="1" x14ac:dyDescent="0.15">
      <c r="C111" s="66" t="s">
        <v>1074</v>
      </c>
    </row>
    <row r="112" spans="3:3" ht="15" customHeight="1" x14ac:dyDescent="0.15">
      <c r="C112" s="66" t="s">
        <v>1075</v>
      </c>
    </row>
    <row r="113" spans="3:3" ht="15" customHeight="1" x14ac:dyDescent="0.15">
      <c r="C113" s="66" t="s">
        <v>1088</v>
      </c>
    </row>
    <row r="114" spans="3:3" ht="15" customHeight="1" x14ac:dyDescent="0.15">
      <c r="C114" s="66" t="s">
        <v>1089</v>
      </c>
    </row>
    <row r="117" spans="3:3" ht="15" customHeight="1" x14ac:dyDescent="0.15">
      <c r="C117" s="66" t="s">
        <v>1076</v>
      </c>
    </row>
    <row r="118" spans="3:3" ht="15" customHeight="1" x14ac:dyDescent="0.15">
      <c r="C118" s="66" t="s">
        <v>903</v>
      </c>
    </row>
    <row r="119" spans="3:3" ht="15" customHeight="1" x14ac:dyDescent="0.15">
      <c r="C119" s="66" t="s">
        <v>782</v>
      </c>
    </row>
    <row r="120" spans="3:3" ht="15" customHeight="1" x14ac:dyDescent="0.15">
      <c r="C120" s="66" t="s">
        <v>967</v>
      </c>
    </row>
    <row r="121" spans="3:3" ht="15" customHeight="1" x14ac:dyDescent="0.15">
      <c r="C121" s="66" t="s">
        <v>1111</v>
      </c>
    </row>
    <row r="122" spans="3:3" ht="15" customHeight="1" x14ac:dyDescent="0.15">
      <c r="C122" s="66" t="s">
        <v>1093</v>
      </c>
    </row>
    <row r="123" spans="3:3" ht="15" customHeight="1" x14ac:dyDescent="0.15">
      <c r="C123" s="66" t="s">
        <v>1094</v>
      </c>
    </row>
    <row r="124" spans="3:3" ht="15" customHeight="1" x14ac:dyDescent="0.15">
      <c r="C124" s="66" t="s">
        <v>1112</v>
      </c>
    </row>
    <row r="125" spans="3:3" ht="15" customHeight="1" x14ac:dyDescent="0.15">
      <c r="C125" s="66" t="s">
        <v>1113</v>
      </c>
    </row>
    <row r="126" spans="3:3" ht="15" customHeight="1" x14ac:dyDescent="0.15">
      <c r="C126" s="66" t="s">
        <v>1114</v>
      </c>
    </row>
    <row r="127" spans="3:3" ht="15" customHeight="1" x14ac:dyDescent="0.15">
      <c r="C127" s="66" t="s">
        <v>1115</v>
      </c>
    </row>
    <row r="128" spans="3:3" ht="15" customHeight="1" x14ac:dyDescent="0.15">
      <c r="C128" s="66" t="s">
        <v>1116</v>
      </c>
    </row>
    <row r="129" spans="3:3" ht="15" customHeight="1" x14ac:dyDescent="0.15">
      <c r="C129" s="66" t="s">
        <v>1117</v>
      </c>
    </row>
    <row r="130" spans="3:3" ht="15" customHeight="1" x14ac:dyDescent="0.15">
      <c r="C130" s="66" t="s">
        <v>1095</v>
      </c>
    </row>
    <row r="131" spans="3:3" ht="15" customHeight="1" x14ac:dyDescent="0.15">
      <c r="C131" s="66" t="s">
        <v>1096</v>
      </c>
    </row>
    <row r="133" spans="3:3" ht="15" customHeight="1" x14ac:dyDescent="0.15">
      <c r="C133" s="66" t="s">
        <v>1077</v>
      </c>
    </row>
    <row r="134" spans="3:3" ht="15" customHeight="1" x14ac:dyDescent="0.15">
      <c r="C134" s="66" t="s">
        <v>968</v>
      </c>
    </row>
    <row r="135" spans="3:3" ht="15" customHeight="1" x14ac:dyDescent="0.15">
      <c r="C135" s="66" t="s">
        <v>969</v>
      </c>
    </row>
    <row r="136" spans="3:3" ht="15" customHeight="1" x14ac:dyDescent="0.15">
      <c r="C136" s="66" t="s">
        <v>970</v>
      </c>
    </row>
    <row r="138" spans="3:3" ht="15" customHeight="1" x14ac:dyDescent="0.15">
      <c r="C138" s="66" t="s">
        <v>1118</v>
      </c>
    </row>
    <row r="139" spans="3:3" ht="15" customHeight="1" x14ac:dyDescent="0.15">
      <c r="C139" s="66" t="s">
        <v>783</v>
      </c>
    </row>
    <row r="140" spans="3:3" ht="15" customHeight="1" x14ac:dyDescent="0.15">
      <c r="C140" s="66" t="s">
        <v>971</v>
      </c>
    </row>
    <row r="141" spans="3:3" ht="15" customHeight="1" x14ac:dyDescent="0.15">
      <c r="C141" s="66" t="s">
        <v>972</v>
      </c>
    </row>
    <row r="142" spans="3:3" ht="15" customHeight="1" x14ac:dyDescent="0.15">
      <c r="C142" s="66" t="s">
        <v>973</v>
      </c>
    </row>
    <row r="143" spans="3:3" ht="15" customHeight="1" x14ac:dyDescent="0.15">
      <c r="C143" s="66" t="s">
        <v>974</v>
      </c>
    </row>
    <row r="144" spans="3:3" ht="15" customHeight="1" x14ac:dyDescent="0.15">
      <c r="C144" s="66" t="s">
        <v>1119</v>
      </c>
    </row>
    <row r="145" spans="3:4" ht="15" customHeight="1" x14ac:dyDescent="0.15">
      <c r="C145" s="66" t="s">
        <v>1090</v>
      </c>
    </row>
    <row r="146" spans="3:4" ht="15" customHeight="1" x14ac:dyDescent="0.15">
      <c r="C146" s="66" t="s">
        <v>1091</v>
      </c>
    </row>
    <row r="147" spans="3:4" ht="15" customHeight="1" x14ac:dyDescent="0.15">
      <c r="C147" s="66" t="s">
        <v>1120</v>
      </c>
    </row>
    <row r="148" spans="3:4" ht="15" customHeight="1" x14ac:dyDescent="0.15">
      <c r="C148" s="66" t="s">
        <v>1121</v>
      </c>
    </row>
    <row r="149" spans="3:4" ht="15" customHeight="1" x14ac:dyDescent="0.15">
      <c r="C149" s="66" t="s">
        <v>1092</v>
      </c>
    </row>
    <row r="150" spans="3:4" ht="15" customHeight="1" x14ac:dyDescent="0.15">
      <c r="D150" s="66" t="s">
        <v>904</v>
      </c>
    </row>
    <row r="151" spans="3:4" ht="15" customHeight="1" x14ac:dyDescent="0.15">
      <c r="D151" s="66" t="s">
        <v>784</v>
      </c>
    </row>
    <row r="152" spans="3:4" ht="15" customHeight="1" x14ac:dyDescent="0.15">
      <c r="D152" s="66" t="s">
        <v>785</v>
      </c>
    </row>
    <row r="153" spans="3:4" ht="15" customHeight="1" x14ac:dyDescent="0.15">
      <c r="D153" s="66" t="s">
        <v>786</v>
      </c>
    </row>
    <row r="154" spans="3:4" ht="15" customHeight="1" x14ac:dyDescent="0.15">
      <c r="D154" s="66" t="s">
        <v>905</v>
      </c>
    </row>
    <row r="155" spans="3:4" ht="15" customHeight="1" x14ac:dyDescent="0.15">
      <c r="D155" s="66" t="s">
        <v>975</v>
      </c>
    </row>
    <row r="157" spans="3:4" ht="15" customHeight="1" x14ac:dyDescent="0.15">
      <c r="C157" s="66" t="s">
        <v>1078</v>
      </c>
    </row>
    <row r="159" spans="3:4" ht="15" customHeight="1" x14ac:dyDescent="0.15">
      <c r="C159" s="66" t="s">
        <v>1079</v>
      </c>
    </row>
    <row r="160" spans="3:4" ht="15" customHeight="1" x14ac:dyDescent="0.15">
      <c r="C160" s="66" t="s">
        <v>787</v>
      </c>
    </row>
    <row r="162" spans="3:3" ht="15" customHeight="1" x14ac:dyDescent="0.15">
      <c r="C162" s="66" t="s">
        <v>1080</v>
      </c>
    </row>
    <row r="164" spans="3:3" ht="15" customHeight="1" x14ac:dyDescent="0.15">
      <c r="C164" s="66" t="s">
        <v>1081</v>
      </c>
    </row>
    <row r="166" spans="3:3" ht="15" customHeight="1" x14ac:dyDescent="0.15">
      <c r="C166" s="66" t="s">
        <v>1082</v>
      </c>
    </row>
    <row r="167" spans="3:3" ht="15" customHeight="1" x14ac:dyDescent="0.15">
      <c r="C167" s="66" t="s">
        <v>788</v>
      </c>
    </row>
    <row r="168" spans="3:3" ht="15" customHeight="1" x14ac:dyDescent="0.15">
      <c r="C168" s="66" t="s">
        <v>789</v>
      </c>
    </row>
    <row r="170" spans="3:3" ht="15" customHeight="1" x14ac:dyDescent="0.15">
      <c r="C170" s="66" t="s">
        <v>1083</v>
      </c>
    </row>
    <row r="171" spans="3:3" ht="15" customHeight="1" x14ac:dyDescent="0.15">
      <c r="C171" s="66" t="s">
        <v>790</v>
      </c>
    </row>
    <row r="173" spans="3:3" ht="15" customHeight="1" x14ac:dyDescent="0.15">
      <c r="C173" s="66" t="s">
        <v>1084</v>
      </c>
    </row>
    <row r="176" spans="3:3" ht="15" customHeight="1" x14ac:dyDescent="0.15">
      <c r="C176" s="66" t="s">
        <v>1085</v>
      </c>
    </row>
    <row r="177" spans="2:3" ht="15" customHeight="1" x14ac:dyDescent="0.15">
      <c r="C177" s="66" t="s">
        <v>906</v>
      </c>
    </row>
    <row r="178" spans="2:3" ht="15" customHeight="1" x14ac:dyDescent="0.15">
      <c r="C178" s="66" t="s">
        <v>791</v>
      </c>
    </row>
    <row r="180" spans="2:3" ht="15" customHeight="1" x14ac:dyDescent="0.15">
      <c r="C180" s="66" t="s">
        <v>1086</v>
      </c>
    </row>
    <row r="182" spans="2:3" ht="15" customHeight="1" x14ac:dyDescent="0.15">
      <c r="C182" s="66" t="s">
        <v>1087</v>
      </c>
    </row>
    <row r="185" spans="2:3" ht="15" customHeight="1" x14ac:dyDescent="0.15">
      <c r="B185" s="66" t="s">
        <v>792</v>
      </c>
    </row>
    <row r="186" spans="2:3" ht="15" customHeight="1" x14ac:dyDescent="0.15">
      <c r="C186" s="66" t="s">
        <v>1026</v>
      </c>
    </row>
    <row r="188" spans="2:3" ht="15" customHeight="1" x14ac:dyDescent="0.15">
      <c r="C188" s="66" t="s">
        <v>1027</v>
      </c>
    </row>
    <row r="189" spans="2:3" ht="15" customHeight="1" x14ac:dyDescent="0.15">
      <c r="C189" s="66" t="s">
        <v>793</v>
      </c>
    </row>
    <row r="191" spans="2:3" ht="15" customHeight="1" x14ac:dyDescent="0.15">
      <c r="C191" s="66" t="s">
        <v>1028</v>
      </c>
    </row>
    <row r="192" spans="2:3" ht="15" customHeight="1" x14ac:dyDescent="0.15">
      <c r="C192" s="66" t="s">
        <v>794</v>
      </c>
    </row>
    <row r="194" spans="3:3" ht="15" customHeight="1" x14ac:dyDescent="0.15">
      <c r="C194" s="66" t="s">
        <v>1029</v>
      </c>
    </row>
    <row r="196" spans="3:3" ht="15" customHeight="1" x14ac:dyDescent="0.15">
      <c r="C196" s="66" t="s">
        <v>1030</v>
      </c>
    </row>
    <row r="198" spans="3:3" ht="15" customHeight="1" x14ac:dyDescent="0.15">
      <c r="C198" s="66" t="s">
        <v>1140</v>
      </c>
    </row>
    <row r="199" spans="3:3" ht="15" customHeight="1" x14ac:dyDescent="0.15">
      <c r="C199" s="66" t="s">
        <v>1141</v>
      </c>
    </row>
    <row r="200" spans="3:3" ht="15" customHeight="1" x14ac:dyDescent="0.15">
      <c r="C200" s="66" t="s">
        <v>1127</v>
      </c>
    </row>
    <row r="201" spans="3:3" ht="15" customHeight="1" x14ac:dyDescent="0.15">
      <c r="C201" s="66" t="s">
        <v>1128</v>
      </c>
    </row>
    <row r="202" spans="3:3" ht="15" customHeight="1" x14ac:dyDescent="0.15">
      <c r="C202" s="66" t="s">
        <v>1129</v>
      </c>
    </row>
    <row r="203" spans="3:3" ht="15" customHeight="1" x14ac:dyDescent="0.15">
      <c r="C203" s="66" t="s">
        <v>1130</v>
      </c>
    </row>
    <row r="205" spans="3:3" ht="15" customHeight="1" x14ac:dyDescent="0.15">
      <c r="C205" s="66" t="s">
        <v>1031</v>
      </c>
    </row>
    <row r="206" spans="3:3" ht="15" customHeight="1" x14ac:dyDescent="0.15">
      <c r="C206" s="66" t="s">
        <v>1142</v>
      </c>
    </row>
    <row r="207" spans="3:3" ht="15" customHeight="1" x14ac:dyDescent="0.15">
      <c r="C207" s="66" t="s">
        <v>1131</v>
      </c>
    </row>
    <row r="208" spans="3:3" ht="15" customHeight="1" x14ac:dyDescent="0.15">
      <c r="C208" s="66" t="s">
        <v>1132</v>
      </c>
    </row>
    <row r="209" spans="3:3" ht="15" customHeight="1" x14ac:dyDescent="0.15">
      <c r="C209" s="66" t="s">
        <v>1133</v>
      </c>
    </row>
    <row r="210" spans="3:3" ht="15" customHeight="1" x14ac:dyDescent="0.15">
      <c r="C210" s="66" t="s">
        <v>1134</v>
      </c>
    </row>
    <row r="211" spans="3:3" ht="15" customHeight="1" x14ac:dyDescent="0.15">
      <c r="C211" s="66" t="s">
        <v>1135</v>
      </c>
    </row>
    <row r="212" spans="3:3" ht="15" customHeight="1" x14ac:dyDescent="0.15">
      <c r="C212" s="66" t="s">
        <v>1136</v>
      </c>
    </row>
    <row r="214" spans="3:3" ht="15" customHeight="1" x14ac:dyDescent="0.15">
      <c r="C214" s="66" t="s">
        <v>1032</v>
      </c>
    </row>
    <row r="215" spans="3:3" ht="15" customHeight="1" x14ac:dyDescent="0.15">
      <c r="C215" s="66" t="s">
        <v>907</v>
      </c>
    </row>
    <row r="216" spans="3:3" ht="15" customHeight="1" x14ac:dyDescent="0.15">
      <c r="C216" s="66" t="s">
        <v>908</v>
      </c>
    </row>
    <row r="217" spans="3:3" ht="15" customHeight="1" x14ac:dyDescent="0.15">
      <c r="C217" s="66" t="s">
        <v>909</v>
      </c>
    </row>
    <row r="218" spans="3:3" ht="15" customHeight="1" x14ac:dyDescent="0.15">
      <c r="C218" s="66" t="s">
        <v>910</v>
      </c>
    </row>
    <row r="220" spans="3:3" ht="15" customHeight="1" x14ac:dyDescent="0.15">
      <c r="C220" s="66" t="s">
        <v>1033</v>
      </c>
    </row>
    <row r="221" spans="3:3" ht="15" customHeight="1" x14ac:dyDescent="0.15">
      <c r="C221" s="66" t="s">
        <v>795</v>
      </c>
    </row>
    <row r="223" spans="3:3" ht="15" customHeight="1" x14ac:dyDescent="0.15">
      <c r="C223" s="66" t="s">
        <v>1034</v>
      </c>
    </row>
    <row r="224" spans="3:3" ht="15" customHeight="1" x14ac:dyDescent="0.15">
      <c r="C224" s="66" t="s">
        <v>796</v>
      </c>
    </row>
    <row r="226" spans="3:3" ht="15" customHeight="1" x14ac:dyDescent="0.15">
      <c r="C226" s="66" t="s">
        <v>1035</v>
      </c>
    </row>
    <row r="227" spans="3:3" ht="15" customHeight="1" x14ac:dyDescent="0.15">
      <c r="C227" s="66" t="s">
        <v>911</v>
      </c>
    </row>
    <row r="229" spans="3:3" ht="15" customHeight="1" x14ac:dyDescent="0.15">
      <c r="C229" s="66" t="s">
        <v>1036</v>
      </c>
    </row>
    <row r="231" spans="3:3" ht="15" customHeight="1" x14ac:dyDescent="0.15">
      <c r="C231" s="66" t="s">
        <v>1037</v>
      </c>
    </row>
    <row r="232" spans="3:3" ht="15" customHeight="1" x14ac:dyDescent="0.15">
      <c r="C232" s="66" t="s">
        <v>797</v>
      </c>
    </row>
    <row r="235" spans="3:3" ht="15" customHeight="1" x14ac:dyDescent="0.15">
      <c r="C235" s="66" t="s">
        <v>1038</v>
      </c>
    </row>
    <row r="236" spans="3:3" ht="15" customHeight="1" x14ac:dyDescent="0.15">
      <c r="C236" s="66" t="s">
        <v>798</v>
      </c>
    </row>
    <row r="237" spans="3:3" ht="15" customHeight="1" x14ac:dyDescent="0.15">
      <c r="C237" s="66" t="s">
        <v>912</v>
      </c>
    </row>
    <row r="240" spans="3:3" ht="15" customHeight="1" x14ac:dyDescent="0.15">
      <c r="C240" s="66" t="s">
        <v>1039</v>
      </c>
    </row>
    <row r="241" spans="3:3" ht="15" customHeight="1" x14ac:dyDescent="0.15">
      <c r="C241" s="66" t="s">
        <v>799</v>
      </c>
    </row>
    <row r="242" spans="3:3" ht="15" customHeight="1" x14ac:dyDescent="0.15">
      <c r="C242" s="66" t="s">
        <v>800</v>
      </c>
    </row>
    <row r="243" spans="3:3" ht="15" customHeight="1" x14ac:dyDescent="0.15">
      <c r="C243" s="66" t="s">
        <v>801</v>
      </c>
    </row>
    <row r="244" spans="3:3" ht="15" customHeight="1" x14ac:dyDescent="0.15">
      <c r="C244" s="66" t="s">
        <v>802</v>
      </c>
    </row>
    <row r="245" spans="3:3" ht="15" customHeight="1" x14ac:dyDescent="0.15">
      <c r="C245" s="66" t="s">
        <v>803</v>
      </c>
    </row>
    <row r="246" spans="3:3" ht="15" customHeight="1" x14ac:dyDescent="0.15">
      <c r="C246" s="66" t="s">
        <v>804</v>
      </c>
    </row>
    <row r="248" spans="3:3" ht="15" customHeight="1" x14ac:dyDescent="0.15">
      <c r="C248" s="66" t="s">
        <v>1040</v>
      </c>
    </row>
    <row r="249" spans="3:3" ht="15" customHeight="1" x14ac:dyDescent="0.15">
      <c r="C249" s="66" t="s">
        <v>913</v>
      </c>
    </row>
    <row r="251" spans="3:3" ht="15" customHeight="1" x14ac:dyDescent="0.15">
      <c r="C251" s="66" t="s">
        <v>1041</v>
      </c>
    </row>
    <row r="253" spans="3:3" ht="15" customHeight="1" x14ac:dyDescent="0.15">
      <c r="C253" s="66" t="s">
        <v>1042</v>
      </c>
    </row>
    <row r="255" spans="3:3" ht="15" customHeight="1" x14ac:dyDescent="0.15">
      <c r="C255" s="66" t="s">
        <v>1043</v>
      </c>
    </row>
    <row r="257" spans="3:3" ht="15" customHeight="1" x14ac:dyDescent="0.15">
      <c r="C257" s="66" t="s">
        <v>1044</v>
      </c>
    </row>
    <row r="258" spans="3:3" ht="15" customHeight="1" x14ac:dyDescent="0.15">
      <c r="C258" s="66" t="s">
        <v>805</v>
      </c>
    </row>
    <row r="259" spans="3:3" ht="15" customHeight="1" x14ac:dyDescent="0.15">
      <c r="C259" s="66" t="s">
        <v>806</v>
      </c>
    </row>
    <row r="261" spans="3:3" ht="15" customHeight="1" x14ac:dyDescent="0.15">
      <c r="C261" s="66" t="s">
        <v>1143</v>
      </c>
    </row>
    <row r="262" spans="3:3" ht="15" customHeight="1" x14ac:dyDescent="0.15">
      <c r="C262" s="66" t="s">
        <v>1144</v>
      </c>
    </row>
    <row r="264" spans="3:3" ht="15" customHeight="1" x14ac:dyDescent="0.15">
      <c r="C264" s="66" t="s">
        <v>1145</v>
      </c>
    </row>
    <row r="265" spans="3:3" ht="15" customHeight="1" x14ac:dyDescent="0.15">
      <c r="C265" s="66" t="s">
        <v>1146</v>
      </c>
    </row>
    <row r="266" spans="3:3" ht="15" customHeight="1" x14ac:dyDescent="0.15">
      <c r="C266" s="66" t="s">
        <v>806</v>
      </c>
    </row>
    <row r="268" spans="3:3" ht="15" customHeight="1" x14ac:dyDescent="0.15">
      <c r="C268" s="66" t="s">
        <v>1148</v>
      </c>
    </row>
    <row r="269" spans="3:3" ht="15" customHeight="1" x14ac:dyDescent="0.15">
      <c r="C269" s="66" t="s">
        <v>1147</v>
      </c>
    </row>
    <row r="271" spans="3:3" ht="15" customHeight="1" x14ac:dyDescent="0.15">
      <c r="C271" s="66" t="s">
        <v>1149</v>
      </c>
    </row>
    <row r="274" spans="2:3" ht="15" customHeight="1" x14ac:dyDescent="0.15">
      <c r="B274" s="66" t="s">
        <v>914</v>
      </c>
    </row>
    <row r="275" spans="2:3" ht="15" customHeight="1" x14ac:dyDescent="0.15">
      <c r="C275" s="66" t="s">
        <v>1045</v>
      </c>
    </row>
    <row r="277" spans="2:3" ht="15" customHeight="1" x14ac:dyDescent="0.15">
      <c r="C277" s="66" t="s">
        <v>1046</v>
      </c>
    </row>
    <row r="278" spans="2:3" ht="15" customHeight="1" x14ac:dyDescent="0.15">
      <c r="C278" s="66" t="s">
        <v>807</v>
      </c>
    </row>
    <row r="279" spans="2:3" ht="15" customHeight="1" x14ac:dyDescent="0.15">
      <c r="C279" s="66" t="s">
        <v>915</v>
      </c>
    </row>
    <row r="281" spans="2:3" ht="15" customHeight="1" x14ac:dyDescent="0.15">
      <c r="C281" s="66" t="s">
        <v>1047</v>
      </c>
    </row>
    <row r="283" spans="2:3" ht="15" customHeight="1" x14ac:dyDescent="0.15">
      <c r="C283" s="66" t="s">
        <v>1048</v>
      </c>
    </row>
    <row r="285" spans="2:3" ht="15" customHeight="1" x14ac:dyDescent="0.15">
      <c r="C285" s="66" t="s">
        <v>1049</v>
      </c>
    </row>
    <row r="287" spans="2:3" ht="15" customHeight="1" x14ac:dyDescent="0.15">
      <c r="C287" s="66" t="s">
        <v>1050</v>
      </c>
    </row>
    <row r="288" spans="2:3" ht="15" customHeight="1" x14ac:dyDescent="0.15">
      <c r="C288" s="66" t="s">
        <v>808</v>
      </c>
    </row>
    <row r="290" spans="2:3" ht="15" customHeight="1" x14ac:dyDescent="0.15">
      <c r="C290" s="66" t="s">
        <v>1051</v>
      </c>
    </row>
    <row r="292" spans="2:3" ht="15" customHeight="1" x14ac:dyDescent="0.15">
      <c r="C292" s="66" t="s">
        <v>1052</v>
      </c>
    </row>
    <row r="294" spans="2:3" ht="15" customHeight="1" x14ac:dyDescent="0.15">
      <c r="B294" s="66" t="s">
        <v>809</v>
      </c>
    </row>
    <row r="295" spans="2:3" ht="15" customHeight="1" x14ac:dyDescent="0.15">
      <c r="C295" s="66" t="s">
        <v>1053</v>
      </c>
    </row>
    <row r="296" spans="2:3" ht="15" customHeight="1" x14ac:dyDescent="0.15">
      <c r="C296" s="66" t="s">
        <v>810</v>
      </c>
    </row>
    <row r="298" spans="2:3" ht="15" customHeight="1" x14ac:dyDescent="0.15">
      <c r="C298" s="66" t="s">
        <v>1054</v>
      </c>
    </row>
    <row r="299" spans="2:3" ht="15" customHeight="1" x14ac:dyDescent="0.15">
      <c r="C299" s="66" t="s">
        <v>811</v>
      </c>
    </row>
    <row r="301" spans="2:3" ht="15" customHeight="1" x14ac:dyDescent="0.15">
      <c r="C301" s="66" t="s">
        <v>1055</v>
      </c>
    </row>
    <row r="302" spans="2:3" ht="15" customHeight="1" x14ac:dyDescent="0.15">
      <c r="C302" s="66" t="s">
        <v>812</v>
      </c>
    </row>
    <row r="304" spans="2:3" ht="15" customHeight="1" x14ac:dyDescent="0.15">
      <c r="C304" s="66" t="s">
        <v>1056</v>
      </c>
    </row>
    <row r="305" spans="3:3" ht="15" customHeight="1" x14ac:dyDescent="0.15">
      <c r="C305" s="66" t="s">
        <v>771</v>
      </c>
    </row>
    <row r="307" spans="3:3" ht="15" customHeight="1" x14ac:dyDescent="0.15">
      <c r="C307" s="66" t="s">
        <v>1057</v>
      </c>
    </row>
    <row r="309" spans="3:3" ht="15" customHeight="1" x14ac:dyDescent="0.15">
      <c r="C309" s="66" t="s">
        <v>1058</v>
      </c>
    </row>
    <row r="311" spans="3:3" ht="15" customHeight="1" x14ac:dyDescent="0.15">
      <c r="C311" s="66" t="s">
        <v>1059</v>
      </c>
    </row>
    <row r="312" spans="3:3" ht="15" customHeight="1" x14ac:dyDescent="0.15">
      <c r="C312" s="66" t="s">
        <v>813</v>
      </c>
    </row>
    <row r="314" spans="3:3" ht="15" customHeight="1" x14ac:dyDescent="0.15">
      <c r="C314" s="66" t="s">
        <v>1060</v>
      </c>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16383" man="1"/>
    <brk id="115" max="16383" man="1"/>
    <brk id="174" max="37" man="1"/>
    <brk id="233" max="37" man="1"/>
    <brk id="2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x14ac:dyDescent="0.15"/>
  <cols>
    <col min="1" max="73" width="2.5" style="6" customWidth="1"/>
    <col min="74" max="16384" width="2.5" style="7"/>
  </cols>
  <sheetData>
    <row r="2" spans="2:37" ht="15" customHeight="1" x14ac:dyDescent="0.15">
      <c r="B2" s="211" t="s">
        <v>917</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10"/>
      <c r="AF2" s="208" t="s">
        <v>918</v>
      </c>
      <c r="AG2" s="209"/>
      <c r="AH2" s="209"/>
      <c r="AI2" s="209"/>
      <c r="AJ2" s="209"/>
      <c r="AK2" s="210"/>
    </row>
    <row r="3" spans="2:37" ht="15" customHeight="1" x14ac:dyDescent="0.15">
      <c r="B3" s="205" t="s">
        <v>214</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7"/>
      <c r="AF3" s="212" t="s">
        <v>690</v>
      </c>
      <c r="AG3" s="213"/>
      <c r="AH3" s="213"/>
      <c r="AI3" s="213"/>
      <c r="AJ3" s="213"/>
      <c r="AK3" s="214"/>
    </row>
    <row r="4" spans="2:37" ht="15" customHeight="1" x14ac:dyDescent="0.15">
      <c r="B4" s="178" t="s">
        <v>215</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80"/>
      <c r="AF4" s="181" t="s">
        <v>344</v>
      </c>
      <c r="AG4" s="182"/>
      <c r="AH4" s="182"/>
      <c r="AI4" s="182"/>
      <c r="AJ4" s="182"/>
      <c r="AK4" s="183"/>
    </row>
    <row r="5" spans="2:37" ht="15" customHeight="1" x14ac:dyDescent="0.15">
      <c r="B5" s="178" t="s">
        <v>216</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80"/>
      <c r="AF5" s="181" t="s">
        <v>345</v>
      </c>
      <c r="AG5" s="182"/>
      <c r="AH5" s="182"/>
      <c r="AI5" s="182"/>
      <c r="AJ5" s="182"/>
      <c r="AK5" s="183"/>
    </row>
    <row r="6" spans="2:37" ht="15" customHeight="1" x14ac:dyDescent="0.15">
      <c r="B6" s="178" t="s">
        <v>217</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80"/>
      <c r="AF6" s="181" t="s">
        <v>346</v>
      </c>
      <c r="AG6" s="182"/>
      <c r="AH6" s="182"/>
      <c r="AI6" s="182"/>
      <c r="AJ6" s="182"/>
      <c r="AK6" s="183"/>
    </row>
    <row r="7" spans="2:37" ht="15" customHeight="1" x14ac:dyDescent="0.15">
      <c r="B7" s="178" t="s">
        <v>218</v>
      </c>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80"/>
      <c r="AF7" s="181" t="s">
        <v>347</v>
      </c>
      <c r="AG7" s="182"/>
      <c r="AH7" s="182"/>
      <c r="AI7" s="182"/>
      <c r="AJ7" s="182"/>
      <c r="AK7" s="183"/>
    </row>
    <row r="8" spans="2:37" ht="15" customHeight="1" x14ac:dyDescent="0.15">
      <c r="B8" s="178" t="s">
        <v>670</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80"/>
      <c r="AF8" s="181" t="s">
        <v>348</v>
      </c>
      <c r="AG8" s="182"/>
      <c r="AH8" s="182"/>
      <c r="AI8" s="182"/>
      <c r="AJ8" s="182"/>
      <c r="AK8" s="183"/>
    </row>
    <row r="9" spans="2:37" ht="15" customHeight="1" x14ac:dyDescent="0.15">
      <c r="B9" s="178" t="s">
        <v>220</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80"/>
      <c r="AF9" s="181" t="s">
        <v>349</v>
      </c>
      <c r="AG9" s="182"/>
      <c r="AH9" s="182"/>
      <c r="AI9" s="182"/>
      <c r="AJ9" s="182"/>
      <c r="AK9" s="183"/>
    </row>
    <row r="10" spans="2:37" ht="15" customHeight="1" x14ac:dyDescent="0.15">
      <c r="B10" s="178" t="s">
        <v>221</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80"/>
      <c r="AF10" s="181" t="s">
        <v>350</v>
      </c>
      <c r="AG10" s="182"/>
      <c r="AH10" s="182"/>
      <c r="AI10" s="182"/>
      <c r="AJ10" s="182"/>
      <c r="AK10" s="183"/>
    </row>
    <row r="11" spans="2:37" ht="15" customHeight="1" x14ac:dyDescent="0.15">
      <c r="B11" s="178" t="s">
        <v>919</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80"/>
      <c r="AF11" s="181" t="s">
        <v>920</v>
      </c>
      <c r="AG11" s="182"/>
      <c r="AH11" s="182"/>
      <c r="AI11" s="182"/>
      <c r="AJ11" s="182"/>
      <c r="AK11" s="183"/>
    </row>
    <row r="12" spans="2:37" ht="15" customHeight="1" x14ac:dyDescent="0.15">
      <c r="B12" s="178" t="s">
        <v>921</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80"/>
      <c r="AF12" s="181" t="s">
        <v>351</v>
      </c>
      <c r="AG12" s="182"/>
      <c r="AH12" s="182"/>
      <c r="AI12" s="182"/>
      <c r="AJ12" s="182"/>
      <c r="AK12" s="183"/>
    </row>
    <row r="13" spans="2:37" ht="15" customHeight="1" x14ac:dyDescent="0.15">
      <c r="B13" s="178" t="s">
        <v>922</v>
      </c>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c r="AF13" s="181" t="s">
        <v>352</v>
      </c>
      <c r="AG13" s="182"/>
      <c r="AH13" s="182"/>
      <c r="AI13" s="182"/>
      <c r="AJ13" s="182"/>
      <c r="AK13" s="183"/>
    </row>
    <row r="14" spans="2:37" ht="15" customHeight="1" x14ac:dyDescent="0.15">
      <c r="B14" s="178" t="s">
        <v>671</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80"/>
      <c r="AF14" s="181" t="s">
        <v>353</v>
      </c>
      <c r="AG14" s="182"/>
      <c r="AH14" s="182"/>
      <c r="AI14" s="182"/>
      <c r="AJ14" s="182"/>
      <c r="AK14" s="183"/>
    </row>
    <row r="15" spans="2:37" ht="15" customHeight="1" x14ac:dyDescent="0.15">
      <c r="B15" s="178" t="s">
        <v>230</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80"/>
      <c r="AF15" s="181" t="s">
        <v>354</v>
      </c>
      <c r="AG15" s="182"/>
      <c r="AH15" s="182"/>
      <c r="AI15" s="182"/>
      <c r="AJ15" s="182"/>
      <c r="AK15" s="183"/>
    </row>
    <row r="16" spans="2:37" ht="15" customHeight="1" x14ac:dyDescent="0.15">
      <c r="B16" s="178" t="s">
        <v>231</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80"/>
      <c r="AF16" s="181" t="s">
        <v>355</v>
      </c>
      <c r="AG16" s="182"/>
      <c r="AH16" s="182"/>
      <c r="AI16" s="182"/>
      <c r="AJ16" s="182"/>
      <c r="AK16" s="183"/>
    </row>
    <row r="17" spans="2:37" ht="15" customHeight="1" x14ac:dyDescent="0.15">
      <c r="B17" s="178" t="s">
        <v>923</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c r="AF17" s="181" t="s">
        <v>691</v>
      </c>
      <c r="AG17" s="182"/>
      <c r="AH17" s="182"/>
      <c r="AI17" s="182"/>
      <c r="AJ17" s="182"/>
      <c r="AK17" s="183"/>
    </row>
    <row r="18" spans="2:37" ht="15" customHeight="1" x14ac:dyDescent="0.15">
      <c r="B18" s="178" t="s">
        <v>672</v>
      </c>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80"/>
      <c r="AF18" s="181" t="s">
        <v>356</v>
      </c>
      <c r="AG18" s="182"/>
      <c r="AH18" s="182"/>
      <c r="AI18" s="182"/>
      <c r="AJ18" s="182"/>
      <c r="AK18" s="183"/>
    </row>
    <row r="19" spans="2:37" ht="15" customHeight="1" x14ac:dyDescent="0.15">
      <c r="B19" s="178" t="s">
        <v>673</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80"/>
      <c r="AF19" s="181" t="s">
        <v>357</v>
      </c>
      <c r="AG19" s="182"/>
      <c r="AH19" s="182"/>
      <c r="AI19" s="182"/>
      <c r="AJ19" s="182"/>
      <c r="AK19" s="183"/>
    </row>
    <row r="20" spans="2:37" ht="15" customHeight="1" x14ac:dyDescent="0.15">
      <c r="B20" s="178" t="s">
        <v>924</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80"/>
      <c r="AF20" s="181" t="s">
        <v>925</v>
      </c>
      <c r="AG20" s="182"/>
      <c r="AH20" s="182"/>
      <c r="AI20" s="182"/>
      <c r="AJ20" s="182"/>
      <c r="AK20" s="183"/>
    </row>
    <row r="21" spans="2:37" ht="15" customHeight="1" x14ac:dyDescent="0.15">
      <c r="B21" s="178" t="s">
        <v>674</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80"/>
      <c r="AF21" s="181" t="s">
        <v>358</v>
      </c>
      <c r="AG21" s="182"/>
      <c r="AH21" s="182"/>
      <c r="AI21" s="182"/>
      <c r="AJ21" s="182"/>
      <c r="AK21" s="183"/>
    </row>
    <row r="22" spans="2:37" ht="15" customHeight="1" x14ac:dyDescent="0.15">
      <c r="B22" s="178" t="s">
        <v>675</v>
      </c>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80"/>
      <c r="AF22" s="181" t="s">
        <v>359</v>
      </c>
      <c r="AG22" s="182"/>
      <c r="AH22" s="182"/>
      <c r="AI22" s="182"/>
      <c r="AJ22" s="182"/>
      <c r="AK22" s="183"/>
    </row>
    <row r="23" spans="2:37" ht="15" customHeight="1" x14ac:dyDescent="0.15">
      <c r="B23" s="178" t="s">
        <v>676</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80"/>
      <c r="AF23" s="181" t="s">
        <v>360</v>
      </c>
      <c r="AG23" s="182"/>
      <c r="AH23" s="182"/>
      <c r="AI23" s="182"/>
      <c r="AJ23" s="182"/>
      <c r="AK23" s="183"/>
    </row>
    <row r="24" spans="2:37" ht="15" customHeight="1" x14ac:dyDescent="0.15">
      <c r="B24" s="178" t="s">
        <v>926</v>
      </c>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80"/>
      <c r="AF24" s="181" t="s">
        <v>361</v>
      </c>
      <c r="AG24" s="182"/>
      <c r="AH24" s="182"/>
      <c r="AI24" s="182"/>
      <c r="AJ24" s="182"/>
      <c r="AK24" s="183"/>
    </row>
    <row r="25" spans="2:37" ht="15" customHeight="1" x14ac:dyDescent="0.15">
      <c r="B25" s="178" t="s">
        <v>927</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80"/>
      <c r="AF25" s="181" t="s">
        <v>928</v>
      </c>
      <c r="AG25" s="182"/>
      <c r="AH25" s="182"/>
      <c r="AI25" s="182"/>
      <c r="AJ25" s="182"/>
      <c r="AK25" s="183"/>
    </row>
    <row r="26" spans="2:37" ht="15" customHeight="1" x14ac:dyDescent="0.15">
      <c r="B26" s="190" t="s">
        <v>929</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2"/>
      <c r="AF26" s="193" t="s">
        <v>362</v>
      </c>
      <c r="AG26" s="194"/>
      <c r="AH26" s="194"/>
      <c r="AI26" s="194"/>
      <c r="AJ26" s="194"/>
      <c r="AK26" s="195"/>
    </row>
    <row r="27" spans="2:37" ht="15" customHeight="1" x14ac:dyDescent="0.15">
      <c r="B27" s="205" t="s">
        <v>930</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7"/>
      <c r="AF27" s="199"/>
      <c r="AG27" s="200"/>
      <c r="AH27" s="200"/>
      <c r="AI27" s="200"/>
      <c r="AJ27" s="200"/>
      <c r="AK27" s="201"/>
    </row>
    <row r="28" spans="2:37" ht="15" customHeight="1" x14ac:dyDescent="0.15">
      <c r="B28" s="178" t="s">
        <v>931</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80"/>
      <c r="AF28" s="181" t="s">
        <v>363</v>
      </c>
      <c r="AG28" s="182"/>
      <c r="AH28" s="182"/>
      <c r="AI28" s="182"/>
      <c r="AJ28" s="182"/>
      <c r="AK28" s="183"/>
    </row>
    <row r="29" spans="2:37" ht="15" customHeight="1" x14ac:dyDescent="0.15">
      <c r="B29" s="178" t="s">
        <v>240</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80"/>
      <c r="AF29" s="181" t="s">
        <v>364</v>
      </c>
      <c r="AG29" s="182"/>
      <c r="AH29" s="182"/>
      <c r="AI29" s="182"/>
      <c r="AJ29" s="182"/>
      <c r="AK29" s="183"/>
    </row>
    <row r="30" spans="2:37" ht="15" customHeight="1" x14ac:dyDescent="0.15">
      <c r="B30" s="178" t="s">
        <v>241</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80"/>
      <c r="AF30" s="181" t="s">
        <v>365</v>
      </c>
      <c r="AG30" s="182"/>
      <c r="AH30" s="182"/>
      <c r="AI30" s="182"/>
      <c r="AJ30" s="182"/>
      <c r="AK30" s="183"/>
    </row>
    <row r="31" spans="2:37" ht="15" customHeight="1" x14ac:dyDescent="0.15">
      <c r="B31" s="178" t="s">
        <v>242</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80"/>
      <c r="AF31" s="181" t="s">
        <v>366</v>
      </c>
      <c r="AG31" s="182"/>
      <c r="AH31" s="182"/>
      <c r="AI31" s="182"/>
      <c r="AJ31" s="182"/>
      <c r="AK31" s="183"/>
    </row>
    <row r="32" spans="2:37" ht="15" customHeight="1" x14ac:dyDescent="0.15">
      <c r="B32" s="178" t="s">
        <v>243</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80"/>
      <c r="AF32" s="181" t="s">
        <v>367</v>
      </c>
      <c r="AG32" s="182"/>
      <c r="AH32" s="182"/>
      <c r="AI32" s="182"/>
      <c r="AJ32" s="182"/>
      <c r="AK32" s="183"/>
    </row>
    <row r="33" spans="2:37" ht="15" customHeight="1" x14ac:dyDescent="0.15">
      <c r="B33" s="178" t="s">
        <v>244</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80"/>
      <c r="AF33" s="181" t="s">
        <v>368</v>
      </c>
      <c r="AG33" s="182"/>
      <c r="AH33" s="182"/>
      <c r="AI33" s="182"/>
      <c r="AJ33" s="182"/>
      <c r="AK33" s="183"/>
    </row>
    <row r="34" spans="2:37" ht="15" customHeight="1" x14ac:dyDescent="0.15">
      <c r="B34" s="178" t="s">
        <v>245</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80"/>
      <c r="AF34" s="181" t="s">
        <v>369</v>
      </c>
      <c r="AG34" s="182"/>
      <c r="AH34" s="182"/>
      <c r="AI34" s="182"/>
      <c r="AJ34" s="182"/>
      <c r="AK34" s="183"/>
    </row>
    <row r="35" spans="2:37" ht="15" customHeight="1" x14ac:dyDescent="0.15">
      <c r="B35" s="178" t="s">
        <v>932</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80"/>
      <c r="AF35" s="181" t="s">
        <v>370</v>
      </c>
      <c r="AG35" s="182"/>
      <c r="AH35" s="182"/>
      <c r="AI35" s="182"/>
      <c r="AJ35" s="182"/>
      <c r="AK35" s="183"/>
    </row>
    <row r="36" spans="2:37" ht="15" customHeight="1" x14ac:dyDescent="0.15">
      <c r="B36" s="178" t="s">
        <v>677</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80"/>
      <c r="AF36" s="181" t="s">
        <v>371</v>
      </c>
      <c r="AG36" s="182"/>
      <c r="AH36" s="182"/>
      <c r="AI36" s="182"/>
      <c r="AJ36" s="182"/>
      <c r="AK36" s="183"/>
    </row>
    <row r="37" spans="2:37" ht="15" customHeight="1" x14ac:dyDescent="0.15">
      <c r="B37" s="178" t="s">
        <v>678</v>
      </c>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80"/>
      <c r="AF37" s="181" t="s">
        <v>372</v>
      </c>
      <c r="AG37" s="182"/>
      <c r="AH37" s="182"/>
      <c r="AI37" s="182"/>
      <c r="AJ37" s="182"/>
      <c r="AK37" s="183"/>
    </row>
    <row r="38" spans="2:37" ht="15" customHeight="1" x14ac:dyDescent="0.15">
      <c r="B38" s="178" t="s">
        <v>933</v>
      </c>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80"/>
      <c r="AF38" s="181" t="s">
        <v>373</v>
      </c>
      <c r="AG38" s="182"/>
      <c r="AH38" s="182"/>
      <c r="AI38" s="182"/>
      <c r="AJ38" s="182"/>
      <c r="AK38" s="183"/>
    </row>
    <row r="39" spans="2:37" ht="15" customHeight="1" x14ac:dyDescent="0.15">
      <c r="B39" s="178" t="s">
        <v>679</v>
      </c>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80"/>
      <c r="AF39" s="181" t="s">
        <v>374</v>
      </c>
      <c r="AG39" s="182"/>
      <c r="AH39" s="182"/>
      <c r="AI39" s="182"/>
      <c r="AJ39" s="182"/>
      <c r="AK39" s="183"/>
    </row>
    <row r="40" spans="2:37" ht="15" customHeight="1" x14ac:dyDescent="0.15">
      <c r="B40" s="178" t="s">
        <v>257</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80"/>
      <c r="AF40" s="181" t="s">
        <v>375</v>
      </c>
      <c r="AG40" s="182"/>
      <c r="AH40" s="182"/>
      <c r="AI40" s="182"/>
      <c r="AJ40" s="182"/>
      <c r="AK40" s="183"/>
    </row>
    <row r="41" spans="2:37" ht="15" customHeight="1" x14ac:dyDescent="0.15">
      <c r="B41" s="178" t="s">
        <v>258</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80"/>
      <c r="AF41" s="181" t="s">
        <v>376</v>
      </c>
      <c r="AG41" s="182"/>
      <c r="AH41" s="182"/>
      <c r="AI41" s="182"/>
      <c r="AJ41" s="182"/>
      <c r="AK41" s="183"/>
    </row>
    <row r="42" spans="2:37" ht="15" customHeight="1" x14ac:dyDescent="0.15">
      <c r="B42" s="178" t="s">
        <v>259</v>
      </c>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80"/>
      <c r="AF42" s="181" t="s">
        <v>377</v>
      </c>
      <c r="AG42" s="182"/>
      <c r="AH42" s="182"/>
      <c r="AI42" s="182"/>
      <c r="AJ42" s="182"/>
      <c r="AK42" s="183"/>
    </row>
    <row r="43" spans="2:37" ht="15" customHeight="1" x14ac:dyDescent="0.15">
      <c r="B43" s="178" t="s">
        <v>680</v>
      </c>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80"/>
      <c r="AF43" s="181" t="s">
        <v>378</v>
      </c>
      <c r="AG43" s="182"/>
      <c r="AH43" s="182"/>
      <c r="AI43" s="182"/>
      <c r="AJ43" s="182"/>
      <c r="AK43" s="183"/>
    </row>
    <row r="44" spans="2:37" ht="15" customHeight="1" x14ac:dyDescent="0.15">
      <c r="B44" s="178" t="s">
        <v>681</v>
      </c>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80"/>
      <c r="AF44" s="181" t="s">
        <v>379</v>
      </c>
      <c r="AG44" s="182"/>
      <c r="AH44" s="182"/>
      <c r="AI44" s="182"/>
      <c r="AJ44" s="182"/>
      <c r="AK44" s="183"/>
    </row>
    <row r="45" spans="2:37" ht="15" customHeight="1" x14ac:dyDescent="0.15">
      <c r="B45" s="190" t="s">
        <v>934</v>
      </c>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2"/>
      <c r="AF45" s="181" t="s">
        <v>380</v>
      </c>
      <c r="AG45" s="182"/>
      <c r="AH45" s="182"/>
      <c r="AI45" s="182"/>
      <c r="AJ45" s="182"/>
      <c r="AK45" s="183"/>
    </row>
    <row r="46" spans="2:37" ht="15" customHeight="1" x14ac:dyDescent="0.15">
      <c r="B46" s="205" t="s">
        <v>935</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7"/>
      <c r="AF46" s="181"/>
      <c r="AG46" s="182"/>
      <c r="AH46" s="182"/>
      <c r="AI46" s="182"/>
      <c r="AJ46" s="182"/>
      <c r="AK46" s="183"/>
    </row>
    <row r="47" spans="2:37" ht="15" customHeight="1" x14ac:dyDescent="0.15">
      <c r="B47" s="178" t="s">
        <v>682</v>
      </c>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80"/>
      <c r="AF47" s="181" t="s">
        <v>381</v>
      </c>
      <c r="AG47" s="182"/>
      <c r="AH47" s="182"/>
      <c r="AI47" s="182"/>
      <c r="AJ47" s="182"/>
      <c r="AK47" s="183"/>
    </row>
    <row r="48" spans="2:37" ht="15" customHeight="1" x14ac:dyDescent="0.15">
      <c r="B48" s="184" t="s">
        <v>276</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6"/>
      <c r="AF48" s="187" t="s">
        <v>382</v>
      </c>
      <c r="AG48" s="188"/>
      <c r="AH48" s="188"/>
      <c r="AI48" s="188"/>
      <c r="AJ48" s="188"/>
      <c r="AK48" s="189"/>
    </row>
    <row r="61" spans="2:37" ht="15" customHeight="1" x14ac:dyDescent="0.15">
      <c r="B61" s="211" t="s">
        <v>917</v>
      </c>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10"/>
      <c r="AF61" s="208" t="s">
        <v>918</v>
      </c>
      <c r="AG61" s="209"/>
      <c r="AH61" s="209"/>
      <c r="AI61" s="209"/>
      <c r="AJ61" s="209"/>
      <c r="AK61" s="210"/>
    </row>
    <row r="62" spans="2:37" ht="15" customHeight="1" x14ac:dyDescent="0.15">
      <c r="B62" s="178" t="s">
        <v>277</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80"/>
      <c r="AF62" s="181" t="s">
        <v>383</v>
      </c>
      <c r="AG62" s="182"/>
      <c r="AH62" s="182"/>
      <c r="AI62" s="182"/>
      <c r="AJ62" s="182"/>
      <c r="AK62" s="183"/>
    </row>
    <row r="63" spans="2:37" ht="15" customHeight="1" x14ac:dyDescent="0.15">
      <c r="B63" s="178" t="s">
        <v>683</v>
      </c>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80"/>
      <c r="AF63" s="181" t="s">
        <v>384</v>
      </c>
      <c r="AG63" s="182"/>
      <c r="AH63" s="182"/>
      <c r="AI63" s="182"/>
      <c r="AJ63" s="182"/>
      <c r="AK63" s="183"/>
    </row>
    <row r="64" spans="2:37" ht="15" customHeight="1" x14ac:dyDescent="0.15">
      <c r="B64" s="178" t="s">
        <v>281</v>
      </c>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80"/>
      <c r="AF64" s="181" t="s">
        <v>385</v>
      </c>
      <c r="AG64" s="182"/>
      <c r="AH64" s="182"/>
      <c r="AI64" s="182"/>
      <c r="AJ64" s="182"/>
      <c r="AK64" s="183"/>
    </row>
    <row r="65" spans="2:37" ht="15" customHeight="1" x14ac:dyDescent="0.15">
      <c r="B65" s="190" t="s">
        <v>936</v>
      </c>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2"/>
      <c r="AF65" s="193" t="s">
        <v>386</v>
      </c>
      <c r="AG65" s="194"/>
      <c r="AH65" s="194"/>
      <c r="AI65" s="194"/>
      <c r="AJ65" s="194"/>
      <c r="AK65" s="195"/>
    </row>
    <row r="66" spans="2:37" ht="15" customHeight="1" x14ac:dyDescent="0.15">
      <c r="B66" s="202" t="s">
        <v>937</v>
      </c>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4"/>
      <c r="AF66" s="196"/>
      <c r="AG66" s="197"/>
      <c r="AH66" s="197"/>
      <c r="AI66" s="197"/>
      <c r="AJ66" s="197"/>
      <c r="AK66" s="198"/>
    </row>
    <row r="67" spans="2:37" ht="15" customHeight="1" x14ac:dyDescent="0.15">
      <c r="B67" s="205" t="s">
        <v>938</v>
      </c>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7"/>
      <c r="AF67" s="199"/>
      <c r="AG67" s="200"/>
      <c r="AH67" s="200"/>
      <c r="AI67" s="200"/>
      <c r="AJ67" s="200"/>
      <c r="AK67" s="201"/>
    </row>
    <row r="68" spans="2:37" ht="15" customHeight="1" x14ac:dyDescent="0.15">
      <c r="B68" s="190" t="s">
        <v>939</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2"/>
      <c r="AF68" s="193" t="s">
        <v>387</v>
      </c>
      <c r="AG68" s="194"/>
      <c r="AH68" s="194"/>
      <c r="AI68" s="194"/>
      <c r="AJ68" s="194"/>
      <c r="AK68" s="195"/>
    </row>
    <row r="69" spans="2:37" ht="15" customHeight="1" x14ac:dyDescent="0.15">
      <c r="B69" s="205" t="s">
        <v>940</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7"/>
      <c r="AF69" s="199"/>
      <c r="AG69" s="200"/>
      <c r="AH69" s="200"/>
      <c r="AI69" s="200"/>
      <c r="AJ69" s="200"/>
      <c r="AK69" s="201"/>
    </row>
    <row r="70" spans="2:37" ht="15" customHeight="1" x14ac:dyDescent="0.15">
      <c r="B70" s="178" t="s">
        <v>684</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80"/>
      <c r="AF70" s="181" t="s">
        <v>388</v>
      </c>
      <c r="AG70" s="182"/>
      <c r="AH70" s="182"/>
      <c r="AI70" s="182"/>
      <c r="AJ70" s="182"/>
      <c r="AK70" s="183"/>
    </row>
    <row r="71" spans="2:37" ht="15" customHeight="1" x14ac:dyDescent="0.15">
      <c r="B71" s="190" t="s">
        <v>941</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2"/>
      <c r="AF71" s="181" t="s">
        <v>389</v>
      </c>
      <c r="AG71" s="182"/>
      <c r="AH71" s="182"/>
      <c r="AI71" s="182"/>
      <c r="AJ71" s="182"/>
      <c r="AK71" s="183"/>
    </row>
    <row r="72" spans="2:37" ht="15" customHeight="1" x14ac:dyDescent="0.15">
      <c r="B72" s="202" t="s">
        <v>942</v>
      </c>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4"/>
      <c r="AF72" s="181"/>
      <c r="AG72" s="182"/>
      <c r="AH72" s="182"/>
      <c r="AI72" s="182"/>
      <c r="AJ72" s="182"/>
      <c r="AK72" s="183"/>
    </row>
    <row r="73" spans="2:37" ht="15" customHeight="1" x14ac:dyDescent="0.15">
      <c r="B73" s="202" t="s">
        <v>943</v>
      </c>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4"/>
      <c r="AF73" s="181"/>
      <c r="AG73" s="182"/>
      <c r="AH73" s="182"/>
      <c r="AI73" s="182"/>
      <c r="AJ73" s="182"/>
      <c r="AK73" s="183"/>
    </row>
    <row r="74" spans="2:37" ht="15" customHeight="1" x14ac:dyDescent="0.15">
      <c r="B74" s="202" t="s">
        <v>944</v>
      </c>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4"/>
      <c r="AF74" s="181"/>
      <c r="AG74" s="182"/>
      <c r="AH74" s="182"/>
      <c r="AI74" s="182"/>
      <c r="AJ74" s="182"/>
      <c r="AK74" s="183"/>
    </row>
    <row r="75" spans="2:37" ht="15" customHeight="1" x14ac:dyDescent="0.15">
      <c r="B75" s="202" t="s">
        <v>945</v>
      </c>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4"/>
      <c r="AF75" s="181"/>
      <c r="AG75" s="182"/>
      <c r="AH75" s="182"/>
      <c r="AI75" s="182"/>
      <c r="AJ75" s="182"/>
      <c r="AK75" s="183"/>
    </row>
    <row r="76" spans="2:37" ht="15" customHeight="1" x14ac:dyDescent="0.15">
      <c r="B76" s="202" t="s">
        <v>946</v>
      </c>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4"/>
      <c r="AF76" s="181"/>
      <c r="AG76" s="182"/>
      <c r="AH76" s="182"/>
      <c r="AI76" s="182"/>
      <c r="AJ76" s="182"/>
      <c r="AK76" s="183"/>
    </row>
    <row r="77" spans="2:37" ht="15" customHeight="1" x14ac:dyDescent="0.15">
      <c r="B77" s="202" t="s">
        <v>947</v>
      </c>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4"/>
      <c r="AF77" s="181"/>
      <c r="AG77" s="182"/>
      <c r="AH77" s="182"/>
      <c r="AI77" s="182"/>
      <c r="AJ77" s="182"/>
      <c r="AK77" s="183"/>
    </row>
    <row r="78" spans="2:37" ht="15" customHeight="1" x14ac:dyDescent="0.15">
      <c r="B78" s="202" t="s">
        <v>948</v>
      </c>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4"/>
      <c r="AF78" s="181"/>
      <c r="AG78" s="182"/>
      <c r="AH78" s="182"/>
      <c r="AI78" s="182"/>
      <c r="AJ78" s="182"/>
      <c r="AK78" s="183"/>
    </row>
    <row r="79" spans="2:37" ht="15" customHeight="1" x14ac:dyDescent="0.15">
      <c r="B79" s="205" t="s">
        <v>949</v>
      </c>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7"/>
      <c r="AF79" s="181"/>
      <c r="AG79" s="182"/>
      <c r="AH79" s="182"/>
      <c r="AI79" s="182"/>
      <c r="AJ79" s="182"/>
      <c r="AK79" s="183"/>
    </row>
    <row r="80" spans="2:37" ht="15" customHeight="1" x14ac:dyDescent="0.15">
      <c r="B80" s="190" t="s">
        <v>950</v>
      </c>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2"/>
      <c r="AF80" s="181" t="s">
        <v>390</v>
      </c>
      <c r="AG80" s="182"/>
      <c r="AH80" s="182"/>
      <c r="AI80" s="182"/>
      <c r="AJ80" s="182"/>
      <c r="AK80" s="183"/>
    </row>
    <row r="81" spans="2:37" ht="15" customHeight="1" x14ac:dyDescent="0.15">
      <c r="B81" s="205" t="s">
        <v>951</v>
      </c>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7"/>
      <c r="AF81" s="181"/>
      <c r="AG81" s="182"/>
      <c r="AH81" s="182"/>
      <c r="AI81" s="182"/>
      <c r="AJ81" s="182"/>
      <c r="AK81" s="183"/>
    </row>
    <row r="82" spans="2:37" ht="15" customHeight="1" x14ac:dyDescent="0.15">
      <c r="B82" s="178" t="s">
        <v>685</v>
      </c>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80"/>
      <c r="AF82" s="181" t="s">
        <v>391</v>
      </c>
      <c r="AG82" s="182"/>
      <c r="AH82" s="182"/>
      <c r="AI82" s="182"/>
      <c r="AJ82" s="182"/>
      <c r="AK82" s="183"/>
    </row>
    <row r="83" spans="2:37" ht="15" customHeight="1" x14ac:dyDescent="0.15">
      <c r="B83" s="178" t="s">
        <v>310</v>
      </c>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80"/>
      <c r="AF83" s="181" t="s">
        <v>392</v>
      </c>
      <c r="AG83" s="182"/>
      <c r="AH83" s="182"/>
      <c r="AI83" s="182"/>
      <c r="AJ83" s="182"/>
      <c r="AK83" s="183"/>
    </row>
    <row r="84" spans="2:37" ht="15" customHeight="1" x14ac:dyDescent="0.15">
      <c r="B84" s="178" t="s">
        <v>686</v>
      </c>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80"/>
      <c r="AF84" s="181" t="s">
        <v>393</v>
      </c>
      <c r="AG84" s="182"/>
      <c r="AH84" s="182"/>
      <c r="AI84" s="182"/>
      <c r="AJ84" s="182"/>
      <c r="AK84" s="183"/>
    </row>
    <row r="85" spans="2:37" ht="15" customHeight="1" x14ac:dyDescent="0.15">
      <c r="B85" s="178" t="s">
        <v>313</v>
      </c>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80"/>
      <c r="AF85" s="181" t="s">
        <v>394</v>
      </c>
      <c r="AG85" s="182"/>
      <c r="AH85" s="182"/>
      <c r="AI85" s="182"/>
      <c r="AJ85" s="182"/>
      <c r="AK85" s="183"/>
    </row>
    <row r="86" spans="2:37" ht="15" customHeight="1" x14ac:dyDescent="0.15">
      <c r="B86" s="178" t="s">
        <v>314</v>
      </c>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80"/>
      <c r="AF86" s="181" t="s">
        <v>395</v>
      </c>
      <c r="AG86" s="182"/>
      <c r="AH86" s="182"/>
      <c r="AI86" s="182"/>
      <c r="AJ86" s="182"/>
      <c r="AK86" s="183"/>
    </row>
    <row r="87" spans="2:37" ht="15" customHeight="1" x14ac:dyDescent="0.15">
      <c r="B87" s="178" t="s">
        <v>315</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80"/>
      <c r="AF87" s="181" t="s">
        <v>396</v>
      </c>
      <c r="AG87" s="182"/>
      <c r="AH87" s="182"/>
      <c r="AI87" s="182"/>
      <c r="AJ87" s="182"/>
      <c r="AK87" s="183"/>
    </row>
    <row r="88" spans="2:37" ht="15" customHeight="1" x14ac:dyDescent="0.15">
      <c r="B88" s="178" t="s">
        <v>316</v>
      </c>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80"/>
      <c r="AF88" s="181" t="s">
        <v>397</v>
      </c>
      <c r="AG88" s="182"/>
      <c r="AH88" s="182"/>
      <c r="AI88" s="182"/>
      <c r="AJ88" s="182"/>
      <c r="AK88" s="183"/>
    </row>
    <row r="89" spans="2:37" ht="15" customHeight="1" x14ac:dyDescent="0.15">
      <c r="B89" s="178" t="s">
        <v>952</v>
      </c>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80"/>
      <c r="AF89" s="181" t="s">
        <v>398</v>
      </c>
      <c r="AG89" s="182"/>
      <c r="AH89" s="182"/>
      <c r="AI89" s="182"/>
      <c r="AJ89" s="182"/>
      <c r="AK89" s="183"/>
    </row>
    <row r="90" spans="2:37" ht="15" customHeight="1" x14ac:dyDescent="0.15">
      <c r="B90" s="178" t="s">
        <v>320</v>
      </c>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80"/>
      <c r="AF90" s="181" t="s">
        <v>399</v>
      </c>
      <c r="AG90" s="182"/>
      <c r="AH90" s="182"/>
      <c r="AI90" s="182"/>
      <c r="AJ90" s="182"/>
      <c r="AK90" s="183"/>
    </row>
    <row r="91" spans="2:37" ht="15" customHeight="1" x14ac:dyDescent="0.15">
      <c r="B91" s="178" t="s">
        <v>687</v>
      </c>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80"/>
      <c r="AF91" s="181" t="s">
        <v>400</v>
      </c>
      <c r="AG91" s="182"/>
      <c r="AH91" s="182"/>
      <c r="AI91" s="182"/>
      <c r="AJ91" s="182"/>
      <c r="AK91" s="183"/>
    </row>
    <row r="92" spans="2:37" ht="15" customHeight="1" x14ac:dyDescent="0.15">
      <c r="B92" s="178" t="s">
        <v>323</v>
      </c>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80"/>
      <c r="AF92" s="181" t="s">
        <v>401</v>
      </c>
      <c r="AG92" s="182"/>
      <c r="AH92" s="182"/>
      <c r="AI92" s="182"/>
      <c r="AJ92" s="182"/>
      <c r="AK92" s="183"/>
    </row>
    <row r="93" spans="2:37" ht="15" customHeight="1" x14ac:dyDescent="0.15">
      <c r="B93" s="178" t="s">
        <v>324</v>
      </c>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80"/>
      <c r="AF93" s="181" t="s">
        <v>402</v>
      </c>
      <c r="AG93" s="182"/>
      <c r="AH93" s="182"/>
      <c r="AI93" s="182"/>
      <c r="AJ93" s="182"/>
      <c r="AK93" s="183"/>
    </row>
    <row r="94" spans="2:37" ht="15" customHeight="1" x14ac:dyDescent="0.15">
      <c r="B94" s="178" t="s">
        <v>688</v>
      </c>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80"/>
      <c r="AF94" s="181" t="s">
        <v>403</v>
      </c>
      <c r="AG94" s="182"/>
      <c r="AH94" s="182"/>
      <c r="AI94" s="182"/>
      <c r="AJ94" s="182"/>
      <c r="AK94" s="183"/>
    </row>
    <row r="95" spans="2:37" ht="15" customHeight="1" x14ac:dyDescent="0.15">
      <c r="B95" s="178" t="s">
        <v>329</v>
      </c>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80"/>
      <c r="AF95" s="181" t="s">
        <v>404</v>
      </c>
      <c r="AG95" s="182"/>
      <c r="AH95" s="182"/>
      <c r="AI95" s="182"/>
      <c r="AJ95" s="182"/>
      <c r="AK95" s="183"/>
    </row>
    <row r="96" spans="2:37" ht="15" customHeight="1" x14ac:dyDescent="0.15">
      <c r="B96" s="190" t="s">
        <v>953</v>
      </c>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2"/>
      <c r="AF96" s="181" t="s">
        <v>405</v>
      </c>
      <c r="AG96" s="182"/>
      <c r="AH96" s="182"/>
      <c r="AI96" s="182"/>
      <c r="AJ96" s="182"/>
      <c r="AK96" s="183"/>
    </row>
    <row r="97" spans="2:37" ht="15" customHeight="1" x14ac:dyDescent="0.15">
      <c r="B97" s="202" t="s">
        <v>954</v>
      </c>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c r="AA97" s="203"/>
      <c r="AB97" s="203"/>
      <c r="AC97" s="203"/>
      <c r="AD97" s="203"/>
      <c r="AE97" s="204"/>
      <c r="AF97" s="181"/>
      <c r="AG97" s="182"/>
      <c r="AH97" s="182"/>
      <c r="AI97" s="182"/>
      <c r="AJ97" s="182"/>
      <c r="AK97" s="183"/>
    </row>
    <row r="98" spans="2:37" ht="15" customHeight="1" x14ac:dyDescent="0.15">
      <c r="B98" s="205" t="s">
        <v>955</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7"/>
      <c r="AF98" s="181"/>
      <c r="AG98" s="182"/>
      <c r="AH98" s="182"/>
      <c r="AI98" s="182"/>
      <c r="AJ98" s="182"/>
      <c r="AK98" s="183"/>
    </row>
    <row r="99" spans="2:37" ht="15" customHeight="1" x14ac:dyDescent="0.15">
      <c r="B99" s="178" t="s">
        <v>336</v>
      </c>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80"/>
      <c r="AF99" s="181" t="s">
        <v>406</v>
      </c>
      <c r="AG99" s="182"/>
      <c r="AH99" s="182"/>
      <c r="AI99" s="182"/>
      <c r="AJ99" s="182"/>
      <c r="AK99" s="183"/>
    </row>
    <row r="100" spans="2:37" ht="15" customHeight="1" x14ac:dyDescent="0.15">
      <c r="B100" s="178" t="s">
        <v>689</v>
      </c>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80"/>
      <c r="AF100" s="181" t="s">
        <v>407</v>
      </c>
      <c r="AG100" s="182"/>
      <c r="AH100" s="182"/>
      <c r="AI100" s="182"/>
      <c r="AJ100" s="182"/>
      <c r="AK100" s="183"/>
    </row>
    <row r="101" spans="2:37" ht="15" customHeight="1" x14ac:dyDescent="0.15">
      <c r="B101" s="178" t="s">
        <v>956</v>
      </c>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80"/>
      <c r="AF101" s="181" t="s">
        <v>957</v>
      </c>
      <c r="AG101" s="182"/>
      <c r="AH101" s="182"/>
      <c r="AI101" s="182"/>
      <c r="AJ101" s="182"/>
      <c r="AK101" s="183"/>
    </row>
    <row r="102" spans="2:37" ht="15" customHeight="1" x14ac:dyDescent="0.15">
      <c r="B102" s="178" t="s">
        <v>958</v>
      </c>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80"/>
      <c r="AF102" s="181" t="s">
        <v>959</v>
      </c>
      <c r="AG102" s="182"/>
      <c r="AH102" s="182"/>
      <c r="AI102" s="182"/>
      <c r="AJ102" s="182"/>
      <c r="AK102" s="183"/>
    </row>
    <row r="103" spans="2:37" ht="15" customHeight="1" x14ac:dyDescent="0.15">
      <c r="B103" s="190" t="s">
        <v>960</v>
      </c>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2"/>
      <c r="AF103" s="193" t="s">
        <v>961</v>
      </c>
      <c r="AG103" s="194"/>
      <c r="AH103" s="194"/>
      <c r="AI103" s="194"/>
      <c r="AJ103" s="194"/>
      <c r="AK103" s="195"/>
    </row>
    <row r="104" spans="2:37" ht="15" customHeight="1" x14ac:dyDescent="0.15">
      <c r="B104" s="202" t="s">
        <v>962</v>
      </c>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203"/>
      <c r="AE104" s="204"/>
      <c r="AF104" s="196"/>
      <c r="AG104" s="197"/>
      <c r="AH104" s="197"/>
      <c r="AI104" s="197"/>
      <c r="AJ104" s="197"/>
      <c r="AK104" s="198"/>
    </row>
    <row r="105" spans="2:37" ht="15" customHeight="1" x14ac:dyDescent="0.15">
      <c r="B105" s="202" t="s">
        <v>963</v>
      </c>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E105" s="204"/>
      <c r="AF105" s="196"/>
      <c r="AG105" s="197"/>
      <c r="AH105" s="197"/>
      <c r="AI105" s="197"/>
      <c r="AJ105" s="197"/>
      <c r="AK105" s="198"/>
    </row>
    <row r="106" spans="2:37" ht="15" customHeight="1" x14ac:dyDescent="0.15">
      <c r="B106" s="202" t="s">
        <v>964</v>
      </c>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c r="AE106" s="204"/>
      <c r="AF106" s="196"/>
      <c r="AG106" s="197"/>
      <c r="AH106" s="197"/>
      <c r="AI106" s="197"/>
      <c r="AJ106" s="197"/>
      <c r="AK106" s="198"/>
    </row>
    <row r="107" spans="2:37" ht="15" customHeight="1" x14ac:dyDescent="0.15">
      <c r="B107" s="202" t="s">
        <v>965</v>
      </c>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c r="AA107" s="203"/>
      <c r="AB107" s="203"/>
      <c r="AC107" s="203"/>
      <c r="AD107" s="203"/>
      <c r="AE107" s="204"/>
      <c r="AF107" s="196"/>
      <c r="AG107" s="197"/>
      <c r="AH107" s="197"/>
      <c r="AI107" s="197"/>
      <c r="AJ107" s="197"/>
      <c r="AK107" s="198"/>
    </row>
    <row r="108" spans="2:37" ht="15" customHeight="1" x14ac:dyDescent="0.15">
      <c r="B108" s="205" t="s">
        <v>966</v>
      </c>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7"/>
      <c r="AF108" s="199"/>
      <c r="AG108" s="200"/>
      <c r="AH108" s="200"/>
      <c r="AI108" s="200"/>
      <c r="AJ108" s="200"/>
      <c r="AK108" s="201"/>
    </row>
    <row r="109" spans="2:37" ht="15" customHeight="1" x14ac:dyDescent="0.15">
      <c r="B109" s="184" t="s">
        <v>341</v>
      </c>
      <c r="C109" s="185"/>
      <c r="D109" s="185"/>
      <c r="E109" s="185"/>
      <c r="F109" s="185"/>
      <c r="G109" s="185"/>
      <c r="H109" s="185"/>
      <c r="I109" s="185"/>
      <c r="J109" s="185"/>
      <c r="K109" s="185"/>
      <c r="L109" s="185"/>
      <c r="M109" s="185"/>
      <c r="N109" s="185"/>
      <c r="O109" s="185"/>
      <c r="P109" s="185"/>
      <c r="Q109" s="185"/>
      <c r="R109" s="185"/>
      <c r="S109" s="185"/>
      <c r="T109" s="185"/>
      <c r="U109" s="185"/>
      <c r="V109" s="185"/>
      <c r="W109" s="185"/>
      <c r="X109" s="185"/>
      <c r="Y109" s="185"/>
      <c r="Z109" s="185"/>
      <c r="AA109" s="185"/>
      <c r="AB109" s="185"/>
      <c r="AC109" s="185"/>
      <c r="AD109" s="185"/>
      <c r="AE109" s="186"/>
      <c r="AF109" s="187" t="s">
        <v>408</v>
      </c>
      <c r="AG109" s="188"/>
      <c r="AH109" s="188"/>
      <c r="AI109" s="188"/>
      <c r="AJ109" s="188"/>
      <c r="AK109" s="189"/>
    </row>
  </sheetData>
  <mergeCells count="171">
    <mergeCell ref="AF92:AK92"/>
    <mergeCell ref="AF89:AK89"/>
    <mergeCell ref="AF90:AK90"/>
    <mergeCell ref="AF91:AK91"/>
    <mergeCell ref="AF83:AK83"/>
    <mergeCell ref="AF84:AK84"/>
    <mergeCell ref="AF85:AK85"/>
    <mergeCell ref="AF86:AK86"/>
    <mergeCell ref="AF87:AK87"/>
    <mergeCell ref="AF82:AK82"/>
    <mergeCell ref="AF70:AK70"/>
    <mergeCell ref="AF71:AK79"/>
    <mergeCell ref="AF80:AK81"/>
    <mergeCell ref="B61:AE61"/>
    <mergeCell ref="AF88:AK88"/>
    <mergeCell ref="AF61:AK61"/>
    <mergeCell ref="AF62:AK62"/>
    <mergeCell ref="AF63:AK63"/>
    <mergeCell ref="AF64:AK64"/>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23:AK23"/>
    <mergeCell ref="AF24:AK24"/>
    <mergeCell ref="AF35:AK35"/>
    <mergeCell ref="AF36:AK36"/>
    <mergeCell ref="AF9:AK9"/>
    <mergeCell ref="AF15:AK15"/>
    <mergeCell ref="AF16:AK16"/>
    <mergeCell ref="AF17:AK17"/>
    <mergeCell ref="AF18:AK18"/>
    <mergeCell ref="AF19:AK19"/>
    <mergeCell ref="AF26:AK27"/>
    <mergeCell ref="AF30:AK30"/>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AF47:AK47"/>
    <mergeCell ref="B48:AE48"/>
    <mergeCell ref="AF48:AK48"/>
    <mergeCell ref="AF65:AK67"/>
    <mergeCell ref="AF68:AK69"/>
    <mergeCell ref="B64:AE64"/>
    <mergeCell ref="B65:AE65"/>
    <mergeCell ref="B66:AE66"/>
    <mergeCell ref="B67:AE67"/>
    <mergeCell ref="B47:AE47"/>
    <mergeCell ref="AF93:AK93"/>
    <mergeCell ref="AF94:AK94"/>
    <mergeCell ref="AF95:AK95"/>
    <mergeCell ref="AF96:AK98"/>
    <mergeCell ref="B99:AE99"/>
    <mergeCell ref="AF99:AK99"/>
    <mergeCell ref="B97:AE97"/>
    <mergeCell ref="B98:AE98"/>
    <mergeCell ref="B94:AE94"/>
    <mergeCell ref="B96:AE96"/>
    <mergeCell ref="B95:AE95"/>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2"/>
  <sheetViews>
    <sheetView tabSelected="1" zoomScaleNormal="100" zoomScaleSheetLayoutView="100" workbookViewId="0">
      <selection activeCell="AC19" sqref="AC19:AD19"/>
    </sheetView>
  </sheetViews>
  <sheetFormatPr defaultColWidth="2.5" defaultRowHeight="15" customHeight="1" x14ac:dyDescent="0.15"/>
  <cols>
    <col min="1" max="73" width="2.5" style="6" customWidth="1"/>
    <col min="74" max="16384" width="2.5" style="7"/>
  </cols>
  <sheetData>
    <row r="2" spans="2:37" ht="15" customHeight="1" x14ac:dyDescent="0.15">
      <c r="B2" s="6" t="s">
        <v>0</v>
      </c>
    </row>
    <row r="5" spans="2:37" ht="39.950000000000003" customHeight="1" x14ac:dyDescent="0.15">
      <c r="B5" s="93" t="s">
        <v>1</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row>
    <row r="6" spans="2:37" ht="15"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8" spans="2:37" ht="15" customHeight="1" x14ac:dyDescent="0.15">
      <c r="B8" s="100" t="s">
        <v>2</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row>
    <row r="9" spans="2:37" ht="15" customHeight="1" x14ac:dyDescent="0.15">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1" spans="2:37" ht="39.950000000000003" customHeight="1" x14ac:dyDescent="0.15">
      <c r="B11" s="94" t="s">
        <v>3</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2:37" ht="15" customHeight="1" x14ac:dyDescent="0.1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7" ht="15" customHeight="1" x14ac:dyDescent="0.1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6" spans="2:37" ht="24.95" customHeight="1" x14ac:dyDescent="0.15">
      <c r="C16" s="6" t="s">
        <v>4</v>
      </c>
    </row>
    <row r="17" spans="3:37" ht="24.95" customHeight="1" x14ac:dyDescent="0.15">
      <c r="C17" s="6" t="s">
        <v>5</v>
      </c>
    </row>
    <row r="19" spans="3:37" ht="24.95" customHeight="1" x14ac:dyDescent="0.15">
      <c r="AA19" s="99" t="s">
        <v>744</v>
      </c>
      <c r="AB19" s="99"/>
      <c r="AC19" s="95"/>
      <c r="AD19" s="95"/>
      <c r="AE19" s="9" t="s">
        <v>6</v>
      </c>
      <c r="AF19" s="95"/>
      <c r="AG19" s="95"/>
      <c r="AH19" s="9" t="s">
        <v>7</v>
      </c>
      <c r="AI19" s="95"/>
      <c r="AJ19" s="95"/>
      <c r="AK19" s="9" t="s">
        <v>8</v>
      </c>
    </row>
    <row r="24" spans="3:37" ht="30" customHeight="1" x14ac:dyDescent="0.15">
      <c r="R24" s="11" t="s">
        <v>9</v>
      </c>
      <c r="T24" s="101"/>
      <c r="U24" s="101"/>
      <c r="V24" s="101"/>
      <c r="W24" s="101"/>
      <c r="X24" s="101"/>
      <c r="Y24" s="101"/>
      <c r="Z24" s="101"/>
      <c r="AA24" s="101"/>
      <c r="AB24" s="101"/>
      <c r="AC24" s="101"/>
      <c r="AD24" s="101"/>
      <c r="AE24" s="101"/>
      <c r="AF24" s="101"/>
      <c r="AG24" s="101"/>
      <c r="AH24" s="101"/>
      <c r="AI24" s="101"/>
      <c r="AJ24" s="101"/>
      <c r="AK24" s="101"/>
    </row>
    <row r="25" spans="3:37" ht="30" customHeight="1" x14ac:dyDescent="0.15">
      <c r="T25" s="102"/>
      <c r="U25" s="102"/>
      <c r="V25" s="102"/>
      <c r="W25" s="102"/>
      <c r="X25" s="102"/>
      <c r="Y25" s="102"/>
      <c r="Z25" s="102"/>
      <c r="AA25" s="102"/>
      <c r="AB25" s="102"/>
      <c r="AC25" s="102"/>
      <c r="AD25" s="102"/>
      <c r="AE25" s="102"/>
      <c r="AF25" s="102"/>
      <c r="AG25" s="102"/>
      <c r="AH25" s="102"/>
      <c r="AI25" s="102"/>
      <c r="AK25" s="49"/>
    </row>
    <row r="26" spans="3:37" ht="30" customHeight="1" x14ac:dyDescent="0.15">
      <c r="T26" s="102"/>
      <c r="U26" s="102"/>
      <c r="V26" s="102"/>
      <c r="W26" s="102"/>
      <c r="X26" s="102"/>
      <c r="Y26" s="102"/>
      <c r="Z26" s="102"/>
      <c r="AA26" s="102"/>
      <c r="AB26" s="102"/>
      <c r="AC26" s="102"/>
      <c r="AD26" s="102"/>
      <c r="AE26" s="102"/>
      <c r="AF26" s="102"/>
      <c r="AG26" s="102"/>
      <c r="AH26" s="102"/>
      <c r="AI26" s="102"/>
      <c r="AK26" s="49"/>
    </row>
    <row r="28" spans="3:37" ht="30" customHeight="1" x14ac:dyDescent="0.15">
      <c r="R28" s="11" t="s">
        <v>10</v>
      </c>
      <c r="T28" s="103"/>
      <c r="U28" s="103"/>
      <c r="V28" s="103"/>
      <c r="W28" s="103"/>
      <c r="X28" s="103"/>
      <c r="Y28" s="103"/>
      <c r="Z28" s="103"/>
      <c r="AA28" s="103"/>
      <c r="AB28" s="103"/>
      <c r="AC28" s="103"/>
      <c r="AD28" s="103"/>
      <c r="AE28" s="103"/>
      <c r="AF28" s="103"/>
      <c r="AG28" s="103"/>
      <c r="AH28" s="103"/>
      <c r="AI28" s="103"/>
      <c r="AJ28" s="103"/>
      <c r="AK28" s="103"/>
    </row>
    <row r="29" spans="3:37" ht="15" customHeight="1" x14ac:dyDescent="0.15">
      <c r="V29" s="12"/>
      <c r="W29" s="12"/>
      <c r="X29" s="12"/>
      <c r="Y29" s="12"/>
      <c r="Z29" s="12"/>
      <c r="AA29" s="12"/>
      <c r="AB29" s="12"/>
      <c r="AC29" s="12"/>
      <c r="AD29" s="12"/>
      <c r="AE29" s="12"/>
      <c r="AF29" s="12"/>
      <c r="AG29" s="12"/>
      <c r="AH29" s="12"/>
      <c r="AI29" s="12"/>
    </row>
    <row r="36" spans="2:37" ht="24.95" customHeight="1" x14ac:dyDescent="0.15">
      <c r="B36" s="13" t="s">
        <v>11</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5"/>
    </row>
    <row r="37" spans="2:37" ht="24.95" customHeight="1" x14ac:dyDescent="0.15">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8"/>
    </row>
    <row r="38" spans="2:37" ht="24.95" customHeight="1" x14ac:dyDescent="0.15">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1"/>
    </row>
    <row r="39" spans="2:37" ht="24.95" customHeight="1" x14ac:dyDescent="0.15">
      <c r="B39" s="96" t="s">
        <v>12</v>
      </c>
      <c r="C39" s="97"/>
      <c r="D39" s="97"/>
      <c r="E39" s="97"/>
      <c r="F39" s="97"/>
      <c r="G39" s="97"/>
      <c r="H39" s="97"/>
      <c r="I39" s="97"/>
      <c r="J39" s="97"/>
      <c r="K39" s="97"/>
      <c r="L39" s="98"/>
      <c r="M39" s="96" t="s">
        <v>13</v>
      </c>
      <c r="N39" s="97"/>
      <c r="O39" s="97"/>
      <c r="P39" s="97"/>
      <c r="Q39" s="97"/>
      <c r="R39" s="97"/>
      <c r="S39" s="97"/>
      <c r="T39" s="98"/>
      <c r="U39" s="96" t="s">
        <v>14</v>
      </c>
      <c r="V39" s="97"/>
      <c r="W39" s="97"/>
      <c r="X39" s="97"/>
      <c r="Y39" s="97"/>
      <c r="Z39" s="98"/>
      <c r="AA39" s="96" t="s">
        <v>15</v>
      </c>
      <c r="AB39" s="97"/>
      <c r="AC39" s="97"/>
      <c r="AD39" s="97"/>
      <c r="AE39" s="97"/>
      <c r="AF39" s="97"/>
      <c r="AG39" s="97"/>
      <c r="AH39" s="97"/>
      <c r="AI39" s="97"/>
      <c r="AJ39" s="97"/>
      <c r="AK39" s="98"/>
    </row>
    <row r="40" spans="2:37" ht="24.95" customHeight="1" x14ac:dyDescent="0.15">
      <c r="B40" s="26" t="s">
        <v>745</v>
      </c>
      <c r="C40" s="27"/>
      <c r="D40" s="97"/>
      <c r="E40" s="97"/>
      <c r="F40" s="22" t="s">
        <v>6</v>
      </c>
      <c r="G40" s="97"/>
      <c r="H40" s="97"/>
      <c r="I40" s="22" t="s">
        <v>7</v>
      </c>
      <c r="J40" s="97"/>
      <c r="K40" s="97"/>
      <c r="L40" s="23" t="s">
        <v>8</v>
      </c>
      <c r="M40" s="24"/>
      <c r="T40" s="25"/>
      <c r="U40" s="24"/>
      <c r="Z40" s="25"/>
      <c r="AA40" s="26" t="s">
        <v>745</v>
      </c>
      <c r="AB40" s="27"/>
      <c r="AC40" s="97"/>
      <c r="AD40" s="97"/>
      <c r="AE40" s="22" t="s">
        <v>6</v>
      </c>
      <c r="AF40" s="97"/>
      <c r="AG40" s="97"/>
      <c r="AH40" s="22" t="s">
        <v>7</v>
      </c>
      <c r="AI40" s="97"/>
      <c r="AJ40" s="97"/>
      <c r="AK40" s="23" t="s">
        <v>8</v>
      </c>
    </row>
    <row r="41" spans="2:37" ht="24.95" customHeight="1" x14ac:dyDescent="0.15">
      <c r="B41" s="26" t="s">
        <v>703</v>
      </c>
      <c r="C41" s="27"/>
      <c r="D41" s="27"/>
      <c r="E41" s="27"/>
      <c r="F41" s="27"/>
      <c r="G41" s="27"/>
      <c r="H41" s="27"/>
      <c r="I41" s="27"/>
      <c r="J41" s="27"/>
      <c r="K41" s="27"/>
      <c r="L41" s="23" t="s">
        <v>16</v>
      </c>
      <c r="M41" s="24"/>
      <c r="T41" s="25"/>
      <c r="U41" s="24"/>
      <c r="Z41" s="25"/>
      <c r="AA41" s="26" t="s">
        <v>703</v>
      </c>
      <c r="AB41" s="27"/>
      <c r="AC41" s="27"/>
      <c r="AD41" s="27"/>
      <c r="AE41" s="27"/>
      <c r="AF41" s="27"/>
      <c r="AG41" s="27"/>
      <c r="AH41" s="27"/>
      <c r="AI41" s="27"/>
      <c r="AJ41" s="27"/>
      <c r="AK41" s="23" t="s">
        <v>16</v>
      </c>
    </row>
    <row r="42" spans="2:37" ht="24.95" customHeight="1" x14ac:dyDescent="0.15">
      <c r="B42" s="26" t="s">
        <v>992</v>
      </c>
      <c r="C42" s="27"/>
      <c r="D42" s="27"/>
      <c r="E42" s="27"/>
      <c r="F42" s="27"/>
      <c r="G42" s="27"/>
      <c r="H42" s="27"/>
      <c r="I42" s="27"/>
      <c r="J42" s="27"/>
      <c r="K42" s="27"/>
      <c r="L42" s="28"/>
      <c r="M42" s="29"/>
      <c r="N42" s="30"/>
      <c r="O42" s="30"/>
      <c r="P42" s="30"/>
      <c r="Q42" s="30"/>
      <c r="R42" s="30"/>
      <c r="S42" s="30"/>
      <c r="T42" s="31"/>
      <c r="U42" s="29"/>
      <c r="V42" s="30"/>
      <c r="W42" s="30"/>
      <c r="X42" s="30"/>
      <c r="Y42" s="30"/>
      <c r="Z42" s="31"/>
      <c r="AA42" s="26" t="s">
        <v>992</v>
      </c>
      <c r="AB42" s="27"/>
      <c r="AC42" s="27"/>
      <c r="AD42" s="27"/>
      <c r="AE42" s="27"/>
      <c r="AF42" s="27"/>
      <c r="AG42" s="27"/>
      <c r="AH42" s="27"/>
      <c r="AI42" s="27"/>
      <c r="AJ42" s="27"/>
      <c r="AK42" s="28"/>
    </row>
  </sheetData>
  <mergeCells count="21">
    <mergeCell ref="D40:E40"/>
    <mergeCell ref="AC40:AD40"/>
    <mergeCell ref="B39:L39"/>
    <mergeCell ref="T25:AI25"/>
    <mergeCell ref="AF40:AG40"/>
    <mergeCell ref="AI40:AJ40"/>
    <mergeCell ref="J40:K40"/>
    <mergeCell ref="AA39:AK39"/>
    <mergeCell ref="T26:AI26"/>
    <mergeCell ref="U39:Z39"/>
    <mergeCell ref="G40:H40"/>
    <mergeCell ref="T28:AK28"/>
    <mergeCell ref="B5:AK5"/>
    <mergeCell ref="B11:AK11"/>
    <mergeCell ref="AI19:AJ19"/>
    <mergeCell ref="M39:T39"/>
    <mergeCell ref="AA19:AB19"/>
    <mergeCell ref="B8:AK8"/>
    <mergeCell ref="AF19:AG19"/>
    <mergeCell ref="AC19:AD19"/>
    <mergeCell ref="T24:AK24"/>
  </mergeCells>
  <phoneticPr fontId="2"/>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100" t="s">
        <v>126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30" t="s">
        <v>127</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128</v>
      </c>
    </row>
    <row r="5" spans="2:37" ht="15" customHeight="1" x14ac:dyDescent="0.15">
      <c r="D5" s="6" t="s">
        <v>129</v>
      </c>
      <c r="E5" s="6" t="s">
        <v>130</v>
      </c>
      <c r="F5" s="6" t="s">
        <v>135</v>
      </c>
      <c r="L5" s="6" t="s">
        <v>131</v>
      </c>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2:37" ht="15" customHeight="1" x14ac:dyDescent="0.15">
      <c r="D6" s="6" t="s">
        <v>129</v>
      </c>
      <c r="E6" s="6" t="s">
        <v>132</v>
      </c>
      <c r="F6" s="6" t="s">
        <v>136</v>
      </c>
      <c r="L6" s="6" t="s">
        <v>131</v>
      </c>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row>
    <row r="7" spans="2:37" ht="15" customHeight="1" x14ac:dyDescent="0.15">
      <c r="AH7" s="112"/>
      <c r="AI7" s="112"/>
      <c r="AJ7" s="112"/>
      <c r="AK7" s="112"/>
    </row>
    <row r="8" spans="2:37" ht="15" customHeight="1" x14ac:dyDescent="0.15">
      <c r="D8" s="6" t="s">
        <v>129</v>
      </c>
      <c r="E8" s="6" t="s">
        <v>133</v>
      </c>
      <c r="F8" s="6" t="s">
        <v>137</v>
      </c>
      <c r="L8" s="6" t="s">
        <v>131</v>
      </c>
      <c r="M8" s="36" t="s">
        <v>706</v>
      </c>
      <c r="N8" s="106"/>
      <c r="O8" s="106"/>
      <c r="P8" s="106"/>
      <c r="Q8" s="106"/>
      <c r="R8" s="106"/>
      <c r="S8" s="12"/>
      <c r="T8" s="12"/>
      <c r="U8" s="12"/>
      <c r="V8" s="12"/>
      <c r="W8" s="12"/>
      <c r="X8" s="12"/>
      <c r="Y8" s="12"/>
      <c r="Z8" s="12"/>
      <c r="AA8" s="12"/>
      <c r="AB8" s="12"/>
      <c r="AC8" s="12"/>
      <c r="AD8" s="12"/>
      <c r="AE8" s="12"/>
      <c r="AF8" s="12"/>
      <c r="AG8" s="12"/>
      <c r="AH8" s="12"/>
      <c r="AI8" s="12"/>
      <c r="AJ8" s="12"/>
      <c r="AK8" s="12"/>
    </row>
    <row r="9" spans="2:37" ht="15" customHeight="1" x14ac:dyDescent="0.15">
      <c r="D9" s="6" t="s">
        <v>129</v>
      </c>
      <c r="E9" s="6" t="s">
        <v>716</v>
      </c>
      <c r="F9" s="6" t="s">
        <v>138</v>
      </c>
      <c r="L9" s="6" t="s">
        <v>131</v>
      </c>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row>
    <row r="10" spans="2:37" ht="15" customHeight="1" x14ac:dyDescent="0.15">
      <c r="B10" s="30"/>
      <c r="C10" s="30"/>
      <c r="D10" s="30" t="s">
        <v>129</v>
      </c>
      <c r="E10" s="30" t="s">
        <v>134</v>
      </c>
      <c r="F10" s="30" t="s">
        <v>139</v>
      </c>
      <c r="G10" s="30"/>
      <c r="H10" s="30"/>
      <c r="I10" s="30"/>
      <c r="J10" s="30"/>
      <c r="K10" s="30"/>
      <c r="L10" s="30" t="s">
        <v>131</v>
      </c>
      <c r="M10" s="105"/>
      <c r="N10" s="105"/>
      <c r="O10" s="105"/>
      <c r="P10" s="105"/>
      <c r="Q10" s="105"/>
      <c r="R10" s="105"/>
      <c r="S10" s="50"/>
      <c r="T10" s="32"/>
      <c r="U10" s="51"/>
      <c r="V10" s="51"/>
      <c r="W10" s="51"/>
      <c r="X10" s="30"/>
      <c r="Y10" s="30"/>
      <c r="Z10" s="30"/>
      <c r="AA10" s="30"/>
      <c r="AB10" s="30"/>
      <c r="AC10" s="30"/>
      <c r="AD10" s="30"/>
      <c r="AE10" s="30"/>
      <c r="AF10" s="30"/>
      <c r="AG10" s="30"/>
      <c r="AH10" s="30"/>
      <c r="AI10" s="30"/>
      <c r="AJ10" s="30"/>
      <c r="AK10" s="30"/>
    </row>
    <row r="11" spans="2:37" ht="15" customHeight="1" x14ac:dyDescent="0.15">
      <c r="B11" s="6" t="s">
        <v>140</v>
      </c>
    </row>
    <row r="12" spans="2:37" ht="15" customHeight="1" x14ac:dyDescent="0.15">
      <c r="D12" s="6" t="s">
        <v>129</v>
      </c>
      <c r="E12" s="6" t="s">
        <v>130</v>
      </c>
      <c r="F12" s="6" t="s">
        <v>141</v>
      </c>
      <c r="L12" s="6" t="s">
        <v>131</v>
      </c>
      <c r="M12" s="9" t="s">
        <v>145</v>
      </c>
      <c r="N12" s="109"/>
      <c r="O12" s="109"/>
      <c r="P12" s="109"/>
      <c r="Q12" s="109"/>
      <c r="R12" s="9" t="s">
        <v>146</v>
      </c>
      <c r="S12" s="6" t="s">
        <v>150</v>
      </c>
      <c r="X12" s="9" t="s">
        <v>145</v>
      </c>
      <c r="Y12" s="109"/>
      <c r="Z12" s="109"/>
      <c r="AA12" s="109"/>
      <c r="AB12" s="109"/>
      <c r="AC12" s="9" t="s">
        <v>146</v>
      </c>
      <c r="AG12" s="33" t="s">
        <v>151</v>
      </c>
      <c r="AH12" s="110"/>
      <c r="AI12" s="110"/>
      <c r="AJ12" s="110"/>
      <c r="AK12" s="9" t="s">
        <v>148</v>
      </c>
    </row>
    <row r="13" spans="2:37" ht="15" customHeight="1" x14ac:dyDescent="0.15">
      <c r="D13" s="6" t="s">
        <v>129</v>
      </c>
      <c r="E13" s="6" t="s">
        <v>132</v>
      </c>
      <c r="F13" s="6" t="s">
        <v>136</v>
      </c>
      <c r="L13" s="6" t="s">
        <v>131</v>
      </c>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row>
    <row r="14" spans="2:37" ht="15" customHeight="1" x14ac:dyDescent="0.15">
      <c r="D14" s="6" t="s">
        <v>129</v>
      </c>
      <c r="E14" s="6" t="s">
        <v>133</v>
      </c>
      <c r="F14" s="6" t="s">
        <v>142</v>
      </c>
      <c r="L14" s="6" t="s">
        <v>131</v>
      </c>
      <c r="M14" s="9" t="s">
        <v>145</v>
      </c>
      <c r="N14" s="109"/>
      <c r="O14" s="109"/>
      <c r="P14" s="109"/>
      <c r="Q14" s="109"/>
      <c r="R14" s="9" t="s">
        <v>146</v>
      </c>
      <c r="S14" s="6" t="s">
        <v>147</v>
      </c>
      <c r="X14" s="9" t="s">
        <v>145</v>
      </c>
      <c r="Y14" s="109"/>
      <c r="Z14" s="109"/>
      <c r="AA14" s="109"/>
      <c r="AB14" s="109"/>
      <c r="AC14" s="9" t="s">
        <v>146</v>
      </c>
      <c r="AG14" s="33" t="s">
        <v>149</v>
      </c>
      <c r="AH14" s="110"/>
      <c r="AI14" s="110"/>
      <c r="AJ14" s="110"/>
      <c r="AK14" s="9" t="s">
        <v>148</v>
      </c>
    </row>
    <row r="15" spans="2:37" ht="15" customHeight="1" x14ac:dyDescent="0.15">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row>
    <row r="16" spans="2:37" ht="15" customHeight="1" x14ac:dyDescent="0.15">
      <c r="D16" s="6" t="s">
        <v>129</v>
      </c>
      <c r="E16" s="6" t="s">
        <v>716</v>
      </c>
      <c r="F16" s="6" t="s">
        <v>137</v>
      </c>
      <c r="L16" s="6" t="s">
        <v>131</v>
      </c>
      <c r="M16" s="36" t="s">
        <v>706</v>
      </c>
      <c r="N16" s="106"/>
      <c r="O16" s="106"/>
      <c r="P16" s="106"/>
      <c r="Q16" s="106"/>
      <c r="R16" s="106"/>
      <c r="S16" s="12"/>
      <c r="T16" s="12"/>
      <c r="U16" s="12"/>
      <c r="V16" s="12"/>
      <c r="W16" s="12"/>
      <c r="X16" s="12"/>
      <c r="Y16" s="12"/>
      <c r="Z16" s="12"/>
      <c r="AA16" s="12"/>
      <c r="AB16" s="12"/>
      <c r="AC16" s="12"/>
      <c r="AD16" s="12"/>
      <c r="AE16" s="12"/>
      <c r="AF16" s="12"/>
      <c r="AG16" s="12"/>
      <c r="AH16" s="12"/>
      <c r="AI16" s="12"/>
      <c r="AJ16" s="12"/>
      <c r="AK16" s="12"/>
    </row>
    <row r="17" spans="2:37" ht="15" customHeight="1" x14ac:dyDescent="0.15">
      <c r="D17" s="6" t="s">
        <v>129</v>
      </c>
      <c r="E17" s="6" t="s">
        <v>134</v>
      </c>
      <c r="F17" s="6" t="s">
        <v>143</v>
      </c>
      <c r="L17" s="6" t="s">
        <v>131</v>
      </c>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row>
    <row r="18" spans="2:37" ht="15" customHeight="1" x14ac:dyDescent="0.15">
      <c r="B18" s="30"/>
      <c r="C18" s="30"/>
      <c r="D18" s="30" t="s">
        <v>129</v>
      </c>
      <c r="E18" s="30" t="s">
        <v>144</v>
      </c>
      <c r="F18" s="30" t="s">
        <v>139</v>
      </c>
      <c r="G18" s="30"/>
      <c r="H18" s="30"/>
      <c r="I18" s="30"/>
      <c r="J18" s="30"/>
      <c r="K18" s="30"/>
      <c r="L18" s="30" t="s">
        <v>131</v>
      </c>
      <c r="M18" s="105"/>
      <c r="N18" s="105"/>
      <c r="O18" s="105"/>
      <c r="P18" s="105"/>
      <c r="Q18" s="105"/>
      <c r="R18" s="105"/>
      <c r="S18" s="50"/>
      <c r="T18" s="32"/>
      <c r="U18" s="51"/>
      <c r="V18" s="51"/>
      <c r="W18" s="51"/>
      <c r="X18" s="30"/>
      <c r="Y18" s="30"/>
      <c r="Z18" s="30"/>
      <c r="AA18" s="30"/>
      <c r="AB18" s="30"/>
      <c r="AC18" s="30"/>
      <c r="AD18" s="30"/>
      <c r="AE18" s="30"/>
      <c r="AF18" s="30"/>
      <c r="AG18" s="30"/>
      <c r="AH18" s="30"/>
      <c r="AI18" s="30"/>
      <c r="AJ18" s="30"/>
      <c r="AK18" s="30"/>
    </row>
    <row r="19" spans="2:37" ht="15" customHeight="1" x14ac:dyDescent="0.15">
      <c r="B19" s="6" t="s">
        <v>152</v>
      </c>
    </row>
    <row r="20" spans="2:37" ht="15" customHeight="1" x14ac:dyDescent="0.15">
      <c r="D20" s="6" t="s">
        <v>429</v>
      </c>
    </row>
    <row r="21" spans="2:37" ht="15" customHeight="1" x14ac:dyDescent="0.15">
      <c r="D21" s="6" t="s">
        <v>129</v>
      </c>
      <c r="E21" s="6" t="s">
        <v>130</v>
      </c>
      <c r="F21" s="6" t="s">
        <v>141</v>
      </c>
      <c r="L21" s="6" t="s">
        <v>131</v>
      </c>
      <c r="M21" s="9" t="s">
        <v>145</v>
      </c>
      <c r="N21" s="109"/>
      <c r="O21" s="109"/>
      <c r="P21" s="109"/>
      <c r="Q21" s="109"/>
      <c r="R21" s="9" t="s">
        <v>146</v>
      </c>
      <c r="S21" s="6" t="s">
        <v>150</v>
      </c>
      <c r="X21" s="9" t="s">
        <v>145</v>
      </c>
      <c r="Y21" s="109"/>
      <c r="Z21" s="109"/>
      <c r="AA21" s="109"/>
      <c r="AB21" s="109"/>
      <c r="AC21" s="9" t="s">
        <v>146</v>
      </c>
      <c r="AG21" s="33" t="s">
        <v>151</v>
      </c>
      <c r="AH21" s="110"/>
      <c r="AI21" s="110"/>
      <c r="AJ21" s="110"/>
      <c r="AK21" s="9" t="s">
        <v>148</v>
      </c>
    </row>
    <row r="22" spans="2:37" ht="15" customHeight="1" x14ac:dyDescent="0.15">
      <c r="D22" s="6" t="s">
        <v>129</v>
      </c>
      <c r="E22" s="6" t="s">
        <v>132</v>
      </c>
      <c r="F22" s="6" t="s">
        <v>136</v>
      </c>
      <c r="L22" s="6" t="s">
        <v>131</v>
      </c>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row>
    <row r="23" spans="2:37" ht="15" customHeight="1" x14ac:dyDescent="0.15">
      <c r="D23" s="6" t="s">
        <v>129</v>
      </c>
      <c r="E23" s="6" t="s">
        <v>133</v>
      </c>
      <c r="F23" s="6" t="s">
        <v>142</v>
      </c>
      <c r="L23" s="6" t="s">
        <v>131</v>
      </c>
      <c r="M23" s="9" t="s">
        <v>145</v>
      </c>
      <c r="N23" s="109"/>
      <c r="O23" s="109"/>
      <c r="P23" s="109"/>
      <c r="Q23" s="109"/>
      <c r="R23" s="9" t="s">
        <v>146</v>
      </c>
      <c r="S23" s="6" t="s">
        <v>147</v>
      </c>
      <c r="X23" s="9" t="s">
        <v>145</v>
      </c>
      <c r="Y23" s="109"/>
      <c r="Z23" s="109"/>
      <c r="AA23" s="109"/>
      <c r="AB23" s="109"/>
      <c r="AC23" s="9" t="s">
        <v>146</v>
      </c>
      <c r="AG23" s="33" t="s">
        <v>149</v>
      </c>
      <c r="AH23" s="110"/>
      <c r="AI23" s="110"/>
      <c r="AJ23" s="110"/>
      <c r="AK23" s="9" t="s">
        <v>148</v>
      </c>
    </row>
    <row r="24" spans="2:37" ht="15" customHeight="1" x14ac:dyDescent="0.15">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row>
    <row r="25" spans="2:37" ht="15" customHeight="1" x14ac:dyDescent="0.15">
      <c r="D25" s="6" t="s">
        <v>129</v>
      </c>
      <c r="E25" s="6" t="s">
        <v>716</v>
      </c>
      <c r="F25" s="6" t="s">
        <v>137</v>
      </c>
      <c r="L25" s="6" t="s">
        <v>131</v>
      </c>
      <c r="M25" s="36" t="s">
        <v>706</v>
      </c>
      <c r="N25" s="106"/>
      <c r="O25" s="106"/>
      <c r="P25" s="106"/>
      <c r="Q25" s="106"/>
      <c r="R25" s="106"/>
      <c r="S25" s="12"/>
      <c r="T25" s="12"/>
      <c r="U25" s="12"/>
      <c r="V25" s="12"/>
      <c r="W25" s="12"/>
      <c r="X25" s="12"/>
      <c r="Y25" s="12"/>
      <c r="Z25" s="12"/>
      <c r="AA25" s="12"/>
      <c r="AB25" s="12"/>
      <c r="AC25" s="12"/>
      <c r="AD25" s="12"/>
      <c r="AE25" s="12"/>
      <c r="AF25" s="12"/>
      <c r="AG25" s="12"/>
      <c r="AH25" s="12"/>
      <c r="AI25" s="12"/>
      <c r="AJ25" s="12"/>
      <c r="AK25" s="12"/>
    </row>
    <row r="26" spans="2:37" ht="15" customHeight="1" x14ac:dyDescent="0.15">
      <c r="D26" s="6" t="s">
        <v>129</v>
      </c>
      <c r="E26" s="6" t="s">
        <v>134</v>
      </c>
      <c r="F26" s="6" t="s">
        <v>143</v>
      </c>
      <c r="L26" s="6" t="s">
        <v>131</v>
      </c>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row>
    <row r="27" spans="2:37" ht="15" customHeight="1" x14ac:dyDescent="0.15">
      <c r="D27" s="6" t="s">
        <v>129</v>
      </c>
      <c r="E27" s="6" t="s">
        <v>144</v>
      </c>
      <c r="F27" s="6" t="s">
        <v>139</v>
      </c>
      <c r="L27" s="6" t="s">
        <v>131</v>
      </c>
      <c r="M27" s="106"/>
      <c r="N27" s="106"/>
      <c r="O27" s="106"/>
      <c r="P27" s="106"/>
      <c r="Q27" s="106"/>
      <c r="R27" s="106"/>
      <c r="S27" s="12"/>
      <c r="T27" s="9"/>
      <c r="U27" s="52"/>
      <c r="V27" s="52"/>
      <c r="W27" s="52"/>
    </row>
    <row r="28" spans="2:37" ht="15" customHeight="1" x14ac:dyDescent="0.15">
      <c r="D28" s="6" t="s">
        <v>129</v>
      </c>
      <c r="E28" s="6" t="s">
        <v>153</v>
      </c>
      <c r="F28" s="6" t="s">
        <v>154</v>
      </c>
      <c r="O28" s="6" t="s">
        <v>131</v>
      </c>
      <c r="P28" s="104"/>
      <c r="Q28" s="104"/>
      <c r="R28" s="104"/>
      <c r="S28" s="104"/>
      <c r="T28" s="104"/>
      <c r="U28" s="104"/>
      <c r="V28" s="104"/>
      <c r="W28" s="104"/>
      <c r="X28" s="104"/>
      <c r="Y28" s="104"/>
      <c r="Z28" s="104"/>
      <c r="AA28" s="104"/>
      <c r="AB28" s="104"/>
      <c r="AC28" s="104"/>
      <c r="AD28" s="104"/>
      <c r="AE28" s="104"/>
      <c r="AF28" s="104"/>
      <c r="AG28" s="104"/>
      <c r="AH28" s="104"/>
      <c r="AI28" s="104"/>
    </row>
    <row r="29" spans="2:37" ht="9.9499999999999993" customHeight="1" x14ac:dyDescent="0.15"/>
    <row r="30" spans="2:37" ht="15" customHeight="1" x14ac:dyDescent="0.15">
      <c r="D30" s="6" t="s">
        <v>430</v>
      </c>
    </row>
    <row r="31" spans="2:37" ht="15" customHeight="1" x14ac:dyDescent="0.15">
      <c r="D31" s="6" t="s">
        <v>129</v>
      </c>
      <c r="E31" s="6" t="s">
        <v>130</v>
      </c>
      <c r="F31" s="6" t="s">
        <v>141</v>
      </c>
      <c r="L31" s="6" t="s">
        <v>131</v>
      </c>
      <c r="M31" s="9" t="s">
        <v>145</v>
      </c>
      <c r="N31" s="109"/>
      <c r="O31" s="109"/>
      <c r="P31" s="109"/>
      <c r="Q31" s="109"/>
      <c r="R31" s="9" t="s">
        <v>146</v>
      </c>
      <c r="S31" s="6" t="s">
        <v>150</v>
      </c>
      <c r="X31" s="9" t="s">
        <v>145</v>
      </c>
      <c r="Y31" s="109"/>
      <c r="Z31" s="109"/>
      <c r="AA31" s="109"/>
      <c r="AB31" s="109"/>
      <c r="AC31" s="9" t="s">
        <v>146</v>
      </c>
      <c r="AG31" s="33" t="s">
        <v>151</v>
      </c>
      <c r="AH31" s="110"/>
      <c r="AI31" s="110"/>
      <c r="AJ31" s="110"/>
      <c r="AK31" s="9" t="s">
        <v>148</v>
      </c>
    </row>
    <row r="32" spans="2:37" ht="15" customHeight="1" x14ac:dyDescent="0.15">
      <c r="D32" s="6" t="s">
        <v>129</v>
      </c>
      <c r="E32" s="6" t="s">
        <v>132</v>
      </c>
      <c r="F32" s="6" t="s">
        <v>136</v>
      </c>
      <c r="L32" s="6" t="s">
        <v>131</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4:37" ht="15" customHeight="1" x14ac:dyDescent="0.15">
      <c r="D33" s="6" t="s">
        <v>129</v>
      </c>
      <c r="E33" s="6" t="s">
        <v>133</v>
      </c>
      <c r="F33" s="6" t="s">
        <v>142</v>
      </c>
      <c r="L33" s="6" t="s">
        <v>131</v>
      </c>
      <c r="M33" s="9" t="s">
        <v>145</v>
      </c>
      <c r="N33" s="109"/>
      <c r="O33" s="109"/>
      <c r="P33" s="109"/>
      <c r="Q33" s="109"/>
      <c r="R33" s="9" t="s">
        <v>146</v>
      </c>
      <c r="S33" s="6" t="s">
        <v>147</v>
      </c>
      <c r="X33" s="9" t="s">
        <v>145</v>
      </c>
      <c r="Y33" s="109"/>
      <c r="Z33" s="109"/>
      <c r="AA33" s="109"/>
      <c r="AB33" s="109"/>
      <c r="AC33" s="9" t="s">
        <v>146</v>
      </c>
      <c r="AG33" s="33" t="s">
        <v>149</v>
      </c>
      <c r="AH33" s="110"/>
      <c r="AI33" s="110"/>
      <c r="AJ33" s="110"/>
      <c r="AK33" s="9" t="s">
        <v>148</v>
      </c>
    </row>
    <row r="34" spans="4:37" ht="15" customHeight="1" x14ac:dyDescent="0.15">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4:37" ht="15" customHeight="1" x14ac:dyDescent="0.15">
      <c r="D35" s="6" t="s">
        <v>129</v>
      </c>
      <c r="E35" s="6" t="s">
        <v>716</v>
      </c>
      <c r="F35" s="6" t="s">
        <v>137</v>
      </c>
      <c r="L35" s="6" t="s">
        <v>131</v>
      </c>
      <c r="M35" s="36" t="s">
        <v>706</v>
      </c>
      <c r="N35" s="106"/>
      <c r="O35" s="106"/>
      <c r="P35" s="106"/>
      <c r="Q35" s="106"/>
      <c r="R35" s="106"/>
      <c r="S35" s="12"/>
      <c r="T35" s="12"/>
      <c r="U35" s="12"/>
      <c r="V35" s="12"/>
      <c r="W35" s="12"/>
      <c r="X35" s="12"/>
      <c r="Y35" s="12"/>
      <c r="Z35" s="12"/>
      <c r="AA35" s="12"/>
      <c r="AB35" s="12"/>
      <c r="AC35" s="12"/>
      <c r="AD35" s="12"/>
      <c r="AE35" s="12"/>
      <c r="AF35" s="12"/>
      <c r="AG35" s="12"/>
      <c r="AH35" s="12"/>
      <c r="AI35" s="12"/>
      <c r="AJ35" s="12"/>
      <c r="AK35" s="12"/>
    </row>
    <row r="36" spans="4:37" ht="15" customHeight="1" x14ac:dyDescent="0.15">
      <c r="D36" s="6" t="s">
        <v>129</v>
      </c>
      <c r="E36" s="6" t="s">
        <v>134</v>
      </c>
      <c r="F36" s="6" t="s">
        <v>143</v>
      </c>
      <c r="L36" s="6" t="s">
        <v>131</v>
      </c>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row>
    <row r="37" spans="4:37" ht="15" customHeight="1" x14ac:dyDescent="0.15">
      <c r="D37" s="6" t="s">
        <v>129</v>
      </c>
      <c r="E37" s="6" t="s">
        <v>144</v>
      </c>
      <c r="F37" s="6" t="s">
        <v>139</v>
      </c>
      <c r="L37" s="6" t="s">
        <v>131</v>
      </c>
      <c r="M37" s="106"/>
      <c r="N37" s="106"/>
      <c r="O37" s="106"/>
      <c r="P37" s="106"/>
      <c r="Q37" s="106"/>
      <c r="R37" s="106"/>
      <c r="S37" s="12"/>
      <c r="T37" s="9"/>
      <c r="U37" s="52"/>
      <c r="V37" s="52"/>
      <c r="W37" s="52"/>
    </row>
    <row r="38" spans="4:37" ht="15" customHeight="1" x14ac:dyDescent="0.15">
      <c r="D38" s="6" t="s">
        <v>129</v>
      </c>
      <c r="E38" s="6" t="s">
        <v>153</v>
      </c>
      <c r="F38" s="6" t="s">
        <v>154</v>
      </c>
      <c r="O38" s="6" t="s">
        <v>131</v>
      </c>
      <c r="P38" s="104"/>
      <c r="Q38" s="104"/>
      <c r="R38" s="104"/>
      <c r="S38" s="104"/>
      <c r="T38" s="104"/>
      <c r="U38" s="104"/>
      <c r="V38" s="104"/>
      <c r="W38" s="104"/>
      <c r="X38" s="104"/>
      <c r="Y38" s="104"/>
      <c r="Z38" s="104"/>
      <c r="AA38" s="104"/>
      <c r="AB38" s="104"/>
      <c r="AC38" s="104"/>
      <c r="AD38" s="104"/>
      <c r="AE38" s="104"/>
      <c r="AF38" s="104"/>
      <c r="AG38" s="104"/>
      <c r="AH38" s="104"/>
      <c r="AI38" s="104"/>
    </row>
    <row r="39" spans="4:37" ht="9.9499999999999993" customHeight="1" x14ac:dyDescent="0.15"/>
    <row r="40" spans="4:37" ht="15" customHeight="1" x14ac:dyDescent="0.15">
      <c r="D40" s="6" t="s">
        <v>129</v>
      </c>
      <c r="E40" s="6" t="s">
        <v>130</v>
      </c>
      <c r="F40" s="6" t="s">
        <v>141</v>
      </c>
      <c r="L40" s="6" t="s">
        <v>131</v>
      </c>
      <c r="M40" s="9" t="s">
        <v>145</v>
      </c>
      <c r="N40" s="109"/>
      <c r="O40" s="109"/>
      <c r="P40" s="109"/>
      <c r="Q40" s="109"/>
      <c r="R40" s="9" t="s">
        <v>146</v>
      </c>
      <c r="S40" s="6" t="s">
        <v>150</v>
      </c>
      <c r="X40" s="9" t="s">
        <v>145</v>
      </c>
      <c r="Y40" s="109"/>
      <c r="Z40" s="109"/>
      <c r="AA40" s="109"/>
      <c r="AB40" s="109"/>
      <c r="AC40" s="9" t="s">
        <v>146</v>
      </c>
      <c r="AG40" s="33" t="s">
        <v>151</v>
      </c>
      <c r="AH40" s="110"/>
      <c r="AI40" s="110"/>
      <c r="AJ40" s="110"/>
      <c r="AK40" s="9" t="s">
        <v>148</v>
      </c>
    </row>
    <row r="41" spans="4:37" ht="15" customHeight="1" x14ac:dyDescent="0.15">
      <c r="D41" s="6" t="s">
        <v>129</v>
      </c>
      <c r="E41" s="6" t="s">
        <v>132</v>
      </c>
      <c r="F41" s="6" t="s">
        <v>136</v>
      </c>
      <c r="L41" s="6" t="s">
        <v>131</v>
      </c>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row>
    <row r="42" spans="4:37" ht="15" customHeight="1" x14ac:dyDescent="0.15">
      <c r="D42" s="6" t="s">
        <v>129</v>
      </c>
      <c r="E42" s="6" t="s">
        <v>133</v>
      </c>
      <c r="F42" s="6" t="s">
        <v>142</v>
      </c>
      <c r="L42" s="6" t="s">
        <v>131</v>
      </c>
      <c r="M42" s="9" t="s">
        <v>145</v>
      </c>
      <c r="N42" s="109"/>
      <c r="O42" s="109"/>
      <c r="P42" s="109"/>
      <c r="Q42" s="109"/>
      <c r="R42" s="9" t="s">
        <v>146</v>
      </c>
      <c r="S42" s="6" t="s">
        <v>147</v>
      </c>
      <c r="X42" s="9" t="s">
        <v>145</v>
      </c>
      <c r="Y42" s="109"/>
      <c r="Z42" s="109"/>
      <c r="AA42" s="109"/>
      <c r="AB42" s="109"/>
      <c r="AC42" s="9" t="s">
        <v>146</v>
      </c>
      <c r="AG42" s="33" t="s">
        <v>149</v>
      </c>
      <c r="AH42" s="110"/>
      <c r="AI42" s="110"/>
      <c r="AJ42" s="110"/>
      <c r="AK42" s="9" t="s">
        <v>148</v>
      </c>
    </row>
    <row r="43" spans="4:37" ht="15" customHeight="1" x14ac:dyDescent="0.15">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4:37" ht="15" customHeight="1" x14ac:dyDescent="0.15">
      <c r="D44" s="6" t="s">
        <v>129</v>
      </c>
      <c r="E44" s="6" t="s">
        <v>716</v>
      </c>
      <c r="F44" s="6" t="s">
        <v>137</v>
      </c>
      <c r="L44" s="6" t="s">
        <v>131</v>
      </c>
      <c r="M44" s="36" t="s">
        <v>706</v>
      </c>
      <c r="N44" s="106"/>
      <c r="O44" s="106"/>
      <c r="P44" s="106"/>
      <c r="Q44" s="106"/>
      <c r="R44" s="106"/>
      <c r="S44" s="12"/>
      <c r="T44" s="12"/>
      <c r="U44" s="12"/>
      <c r="V44" s="12"/>
      <c r="W44" s="12"/>
      <c r="X44" s="12"/>
      <c r="Y44" s="12"/>
      <c r="Z44" s="12"/>
      <c r="AA44" s="12"/>
      <c r="AB44" s="12"/>
      <c r="AC44" s="12"/>
      <c r="AD44" s="12"/>
      <c r="AE44" s="12"/>
      <c r="AF44" s="12"/>
      <c r="AG44" s="12"/>
      <c r="AH44" s="12"/>
      <c r="AI44" s="12"/>
      <c r="AJ44" s="12"/>
      <c r="AK44" s="12"/>
    </row>
    <row r="45" spans="4:37" ht="15" customHeight="1" x14ac:dyDescent="0.15">
      <c r="D45" s="6" t="s">
        <v>129</v>
      </c>
      <c r="E45" s="6" t="s">
        <v>134</v>
      </c>
      <c r="F45" s="6" t="s">
        <v>143</v>
      </c>
      <c r="L45" s="6" t="s">
        <v>131</v>
      </c>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row>
    <row r="46" spans="4:37" ht="15" customHeight="1" x14ac:dyDescent="0.15">
      <c r="D46" s="6" t="s">
        <v>129</v>
      </c>
      <c r="E46" s="6" t="s">
        <v>144</v>
      </c>
      <c r="F46" s="6" t="s">
        <v>139</v>
      </c>
      <c r="L46" s="6" t="s">
        <v>131</v>
      </c>
      <c r="M46" s="106"/>
      <c r="N46" s="106"/>
      <c r="O46" s="106"/>
      <c r="P46" s="106"/>
      <c r="Q46" s="106"/>
      <c r="R46" s="106"/>
      <c r="S46" s="12"/>
      <c r="T46" s="9"/>
      <c r="U46" s="52"/>
      <c r="V46" s="52"/>
      <c r="W46" s="52"/>
    </row>
    <row r="47" spans="4:37" ht="15" customHeight="1" x14ac:dyDescent="0.15">
      <c r="D47" s="6" t="s">
        <v>129</v>
      </c>
      <c r="E47" s="6" t="s">
        <v>153</v>
      </c>
      <c r="F47" s="6" t="s">
        <v>154</v>
      </c>
      <c r="O47" s="6" t="s">
        <v>131</v>
      </c>
      <c r="P47" s="104"/>
      <c r="Q47" s="104"/>
      <c r="R47" s="104"/>
      <c r="S47" s="104"/>
      <c r="T47" s="104"/>
      <c r="U47" s="104"/>
      <c r="V47" s="104"/>
      <c r="W47" s="104"/>
      <c r="X47" s="104"/>
      <c r="Y47" s="104"/>
      <c r="Z47" s="104"/>
      <c r="AA47" s="104"/>
      <c r="AB47" s="104"/>
      <c r="AC47" s="104"/>
      <c r="AD47" s="104"/>
      <c r="AE47" s="104"/>
      <c r="AF47" s="104"/>
      <c r="AG47" s="104"/>
      <c r="AH47" s="104"/>
      <c r="AI47" s="104"/>
    </row>
    <row r="48" spans="4:37" ht="9.9499999999999993" customHeight="1" x14ac:dyDescent="0.15"/>
    <row r="49" spans="4:37" ht="15" customHeight="1" x14ac:dyDescent="0.15">
      <c r="D49" s="6" t="s">
        <v>129</v>
      </c>
      <c r="E49" s="6" t="s">
        <v>130</v>
      </c>
      <c r="F49" s="6" t="s">
        <v>141</v>
      </c>
      <c r="L49" s="6" t="s">
        <v>131</v>
      </c>
      <c r="M49" s="9" t="s">
        <v>145</v>
      </c>
      <c r="N49" s="109"/>
      <c r="O49" s="109"/>
      <c r="P49" s="109"/>
      <c r="Q49" s="109"/>
      <c r="R49" s="9" t="s">
        <v>146</v>
      </c>
      <c r="S49" s="6" t="s">
        <v>150</v>
      </c>
      <c r="X49" s="9" t="s">
        <v>145</v>
      </c>
      <c r="Y49" s="109"/>
      <c r="Z49" s="109"/>
      <c r="AA49" s="109"/>
      <c r="AB49" s="109"/>
      <c r="AC49" s="9" t="s">
        <v>146</v>
      </c>
      <c r="AG49" s="33" t="s">
        <v>151</v>
      </c>
      <c r="AH49" s="110"/>
      <c r="AI49" s="110"/>
      <c r="AJ49" s="110"/>
      <c r="AK49" s="9" t="s">
        <v>148</v>
      </c>
    </row>
    <row r="50" spans="4:37" ht="15" customHeight="1" x14ac:dyDescent="0.15">
      <c r="D50" s="6" t="s">
        <v>129</v>
      </c>
      <c r="E50" s="6" t="s">
        <v>132</v>
      </c>
      <c r="F50" s="6" t="s">
        <v>136</v>
      </c>
      <c r="L50" s="6" t="s">
        <v>131</v>
      </c>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row>
    <row r="51" spans="4:37" ht="15" customHeight="1" x14ac:dyDescent="0.15">
      <c r="D51" s="6" t="s">
        <v>129</v>
      </c>
      <c r="E51" s="6" t="s">
        <v>133</v>
      </c>
      <c r="F51" s="6" t="s">
        <v>142</v>
      </c>
      <c r="L51" s="6" t="s">
        <v>131</v>
      </c>
      <c r="M51" s="9" t="s">
        <v>145</v>
      </c>
      <c r="N51" s="109"/>
      <c r="O51" s="109"/>
      <c r="P51" s="109"/>
      <c r="Q51" s="109"/>
      <c r="R51" s="9" t="s">
        <v>146</v>
      </c>
      <c r="S51" s="6" t="s">
        <v>147</v>
      </c>
      <c r="X51" s="9" t="s">
        <v>145</v>
      </c>
      <c r="Y51" s="109"/>
      <c r="Z51" s="109"/>
      <c r="AA51" s="109"/>
      <c r="AB51" s="109"/>
      <c r="AC51" s="9" t="s">
        <v>146</v>
      </c>
      <c r="AG51" s="33" t="s">
        <v>149</v>
      </c>
      <c r="AH51" s="110"/>
      <c r="AI51" s="110"/>
      <c r="AJ51" s="110"/>
      <c r="AK51" s="9" t="s">
        <v>148</v>
      </c>
    </row>
    <row r="52" spans="4:37" ht="15" customHeight="1" x14ac:dyDescent="0.15">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4:37" ht="15" customHeight="1" x14ac:dyDescent="0.15">
      <c r="D53" s="6" t="s">
        <v>129</v>
      </c>
      <c r="E53" s="6" t="s">
        <v>716</v>
      </c>
      <c r="F53" s="6" t="s">
        <v>137</v>
      </c>
      <c r="L53" s="6" t="s">
        <v>131</v>
      </c>
      <c r="M53" s="36" t="s">
        <v>706</v>
      </c>
      <c r="N53" s="106"/>
      <c r="O53" s="106"/>
      <c r="P53" s="106"/>
      <c r="Q53" s="106"/>
      <c r="R53" s="106"/>
      <c r="S53" s="12"/>
      <c r="T53" s="12"/>
      <c r="U53" s="12"/>
      <c r="V53" s="12"/>
      <c r="W53" s="12"/>
      <c r="X53" s="12"/>
      <c r="Y53" s="12"/>
      <c r="Z53" s="12"/>
      <c r="AA53" s="12"/>
      <c r="AB53" s="12"/>
      <c r="AC53" s="12"/>
      <c r="AD53" s="12"/>
      <c r="AE53" s="12"/>
      <c r="AF53" s="12"/>
      <c r="AG53" s="12"/>
      <c r="AH53" s="12"/>
      <c r="AI53" s="12"/>
      <c r="AJ53" s="12"/>
      <c r="AK53" s="12"/>
    </row>
    <row r="54" spans="4:37" ht="15" customHeight="1" x14ac:dyDescent="0.15">
      <c r="D54" s="6" t="s">
        <v>129</v>
      </c>
      <c r="E54" s="6" t="s">
        <v>134</v>
      </c>
      <c r="F54" s="6" t="s">
        <v>143</v>
      </c>
      <c r="L54" s="6" t="s">
        <v>131</v>
      </c>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row>
    <row r="55" spans="4:37" ht="15" customHeight="1" x14ac:dyDescent="0.15">
      <c r="D55" s="6" t="s">
        <v>129</v>
      </c>
      <c r="E55" s="6" t="s">
        <v>144</v>
      </c>
      <c r="F55" s="6" t="s">
        <v>139</v>
      </c>
      <c r="L55" s="6" t="s">
        <v>131</v>
      </c>
      <c r="M55" s="106"/>
      <c r="N55" s="106"/>
      <c r="O55" s="106"/>
      <c r="P55" s="106"/>
      <c r="Q55" s="106"/>
      <c r="R55" s="106"/>
      <c r="S55" s="12"/>
      <c r="T55" s="9"/>
      <c r="U55" s="52"/>
      <c r="V55" s="52"/>
      <c r="W55" s="52"/>
    </row>
    <row r="56" spans="4:37" ht="15" customHeight="1" x14ac:dyDescent="0.15">
      <c r="D56" s="6" t="s">
        <v>129</v>
      </c>
      <c r="E56" s="6" t="s">
        <v>153</v>
      </c>
      <c r="F56" s="6" t="s">
        <v>154</v>
      </c>
      <c r="O56" s="6" t="s">
        <v>131</v>
      </c>
      <c r="P56" s="104"/>
      <c r="Q56" s="104"/>
      <c r="R56" s="104"/>
      <c r="S56" s="104"/>
      <c r="T56" s="104"/>
      <c r="U56" s="104"/>
      <c r="V56" s="104"/>
      <c r="W56" s="104"/>
      <c r="X56" s="104"/>
      <c r="Y56" s="104"/>
      <c r="Z56" s="104"/>
      <c r="AA56" s="104"/>
      <c r="AB56" s="104"/>
      <c r="AC56" s="104"/>
      <c r="AD56" s="104"/>
      <c r="AE56" s="104"/>
      <c r="AF56" s="104"/>
      <c r="AG56" s="104"/>
      <c r="AH56" s="104"/>
      <c r="AI56" s="104"/>
    </row>
    <row r="61" spans="4:37" ht="15" customHeight="1" x14ac:dyDescent="0.15">
      <c r="D61" s="6" t="s">
        <v>431</v>
      </c>
    </row>
    <row r="62" spans="4:37" ht="15" customHeight="1" x14ac:dyDescent="0.15">
      <c r="D62" s="6" t="s">
        <v>432</v>
      </c>
    </row>
    <row r="63" spans="4:37" ht="15" customHeight="1" x14ac:dyDescent="0.15">
      <c r="D63" s="37" t="s">
        <v>172</v>
      </c>
      <c r="E63" s="6" t="s">
        <v>434</v>
      </c>
    </row>
    <row r="64" spans="4:37" ht="15" customHeight="1" x14ac:dyDescent="0.15">
      <c r="D64" s="6" t="s">
        <v>129</v>
      </c>
      <c r="E64" s="6" t="s">
        <v>130</v>
      </c>
      <c r="F64" s="6" t="s">
        <v>136</v>
      </c>
      <c r="L64" s="6" t="s">
        <v>131</v>
      </c>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row>
    <row r="65" spans="4:37" ht="15" customHeight="1" x14ac:dyDescent="0.15">
      <c r="D65" s="6" t="s">
        <v>129</v>
      </c>
      <c r="E65" s="6" t="s">
        <v>132</v>
      </c>
      <c r="F65" s="6" t="s">
        <v>141</v>
      </c>
      <c r="L65" s="6" t="s">
        <v>131</v>
      </c>
      <c r="M65" s="6" t="s">
        <v>433</v>
      </c>
      <c r="U65" s="110"/>
      <c r="V65" s="110"/>
      <c r="W65" s="110"/>
      <c r="X65" s="110"/>
      <c r="Y65" s="110"/>
      <c r="Z65" s="9" t="s">
        <v>148</v>
      </c>
    </row>
    <row r="66" spans="4:37" ht="9.9499999999999993" customHeight="1" x14ac:dyDescent="0.15"/>
    <row r="67" spans="4:37" ht="15" customHeight="1" x14ac:dyDescent="0.15">
      <c r="D67" s="37" t="s">
        <v>172</v>
      </c>
      <c r="E67" s="6" t="s">
        <v>435</v>
      </c>
    </row>
    <row r="68" spans="4:37" ht="15" customHeight="1" x14ac:dyDescent="0.15">
      <c r="D68" s="6" t="s">
        <v>129</v>
      </c>
      <c r="E68" s="6" t="s">
        <v>130</v>
      </c>
      <c r="F68" s="6" t="s">
        <v>136</v>
      </c>
      <c r="L68" s="6" t="s">
        <v>131</v>
      </c>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row>
    <row r="69" spans="4:37" ht="15" customHeight="1" x14ac:dyDescent="0.15">
      <c r="D69" s="6" t="s">
        <v>129</v>
      </c>
      <c r="E69" s="6" t="s">
        <v>132</v>
      </c>
      <c r="F69" s="6" t="s">
        <v>141</v>
      </c>
      <c r="L69" s="6" t="s">
        <v>131</v>
      </c>
      <c r="M69" s="6" t="s">
        <v>433</v>
      </c>
      <c r="U69" s="110"/>
      <c r="V69" s="110"/>
      <c r="W69" s="110"/>
      <c r="X69" s="110"/>
      <c r="Y69" s="110"/>
      <c r="Z69" s="9" t="s">
        <v>148</v>
      </c>
    </row>
    <row r="70" spans="4:37" ht="9.9499999999999993" customHeight="1" x14ac:dyDescent="0.15"/>
    <row r="71" spans="4:37" ht="15" customHeight="1" x14ac:dyDescent="0.15">
      <c r="D71" s="37" t="s">
        <v>172</v>
      </c>
      <c r="E71" s="6" t="s">
        <v>436</v>
      </c>
    </row>
    <row r="72" spans="4:37" ht="15" customHeight="1" x14ac:dyDescent="0.15">
      <c r="D72" s="6" t="s">
        <v>129</v>
      </c>
      <c r="E72" s="6" t="s">
        <v>130</v>
      </c>
      <c r="F72" s="6" t="s">
        <v>136</v>
      </c>
      <c r="L72" s="6" t="s">
        <v>131</v>
      </c>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row>
    <row r="73" spans="4:37" ht="15" customHeight="1" x14ac:dyDescent="0.15">
      <c r="D73" s="6" t="s">
        <v>129</v>
      </c>
      <c r="E73" s="6" t="s">
        <v>132</v>
      </c>
      <c r="F73" s="6" t="s">
        <v>141</v>
      </c>
      <c r="L73" s="6" t="s">
        <v>131</v>
      </c>
      <c r="M73" s="6" t="s">
        <v>437</v>
      </c>
      <c r="U73" s="110"/>
      <c r="V73" s="110"/>
      <c r="W73" s="110"/>
      <c r="X73" s="110"/>
      <c r="Y73" s="110"/>
      <c r="Z73" s="9" t="s">
        <v>148</v>
      </c>
    </row>
    <row r="74" spans="4:37" ht="15" customHeight="1" x14ac:dyDescent="0.15">
      <c r="D74" s="6" t="s">
        <v>129</v>
      </c>
      <c r="E74" s="6" t="s">
        <v>130</v>
      </c>
      <c r="F74" s="6" t="s">
        <v>136</v>
      </c>
      <c r="L74" s="6" t="s">
        <v>131</v>
      </c>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row>
    <row r="75" spans="4:37" ht="15" customHeight="1" x14ac:dyDescent="0.15">
      <c r="D75" s="6" t="s">
        <v>129</v>
      </c>
      <c r="E75" s="6" t="s">
        <v>132</v>
      </c>
      <c r="F75" s="6" t="s">
        <v>141</v>
      </c>
      <c r="L75" s="6" t="s">
        <v>131</v>
      </c>
      <c r="M75" s="6" t="s">
        <v>437</v>
      </c>
      <c r="U75" s="110"/>
      <c r="V75" s="110"/>
      <c r="W75" s="110"/>
      <c r="X75" s="110"/>
      <c r="Y75" s="110"/>
      <c r="Z75" s="9" t="s">
        <v>148</v>
      </c>
    </row>
    <row r="76" spans="4:37" ht="15" customHeight="1" x14ac:dyDescent="0.15">
      <c r="D76" s="6" t="s">
        <v>129</v>
      </c>
      <c r="E76" s="6" t="s">
        <v>130</v>
      </c>
      <c r="F76" s="6" t="s">
        <v>136</v>
      </c>
      <c r="L76" s="6" t="s">
        <v>131</v>
      </c>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row>
    <row r="77" spans="4:37" ht="15" customHeight="1" x14ac:dyDescent="0.15">
      <c r="D77" s="6" t="s">
        <v>129</v>
      </c>
      <c r="E77" s="6" t="s">
        <v>132</v>
      </c>
      <c r="F77" s="6" t="s">
        <v>141</v>
      </c>
      <c r="L77" s="6" t="s">
        <v>131</v>
      </c>
      <c r="M77" s="6" t="s">
        <v>437</v>
      </c>
      <c r="U77" s="110"/>
      <c r="V77" s="110"/>
      <c r="W77" s="110"/>
      <c r="X77" s="110"/>
      <c r="Y77" s="110"/>
      <c r="Z77" s="9" t="s">
        <v>148</v>
      </c>
    </row>
    <row r="78" spans="4:37" ht="9.9499999999999993" customHeight="1" x14ac:dyDescent="0.15"/>
    <row r="79" spans="4:37" ht="15" customHeight="1" x14ac:dyDescent="0.15">
      <c r="D79" s="37" t="s">
        <v>172</v>
      </c>
      <c r="E79" s="6" t="s">
        <v>438</v>
      </c>
    </row>
    <row r="80" spans="4:37" ht="15" customHeight="1" x14ac:dyDescent="0.15">
      <c r="D80" s="6" t="s">
        <v>129</v>
      </c>
      <c r="E80" s="6" t="s">
        <v>130</v>
      </c>
      <c r="F80" s="6" t="s">
        <v>136</v>
      </c>
      <c r="L80" s="6" t="s">
        <v>131</v>
      </c>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row>
    <row r="81" spans="2:37" ht="15" customHeight="1" x14ac:dyDescent="0.15">
      <c r="D81" s="6" t="s">
        <v>129</v>
      </c>
      <c r="E81" s="6" t="s">
        <v>132</v>
      </c>
      <c r="F81" s="6" t="s">
        <v>141</v>
      </c>
      <c r="L81" s="6" t="s">
        <v>131</v>
      </c>
      <c r="M81" s="6" t="s">
        <v>437</v>
      </c>
      <c r="U81" s="110"/>
      <c r="V81" s="110"/>
      <c r="W81" s="110"/>
      <c r="X81" s="110"/>
      <c r="Y81" s="110"/>
      <c r="Z81" s="9" t="s">
        <v>148</v>
      </c>
    </row>
    <row r="82" spans="2:37" ht="15" customHeight="1" x14ac:dyDescent="0.15">
      <c r="D82" s="6" t="s">
        <v>129</v>
      </c>
      <c r="E82" s="6" t="s">
        <v>130</v>
      </c>
      <c r="F82" s="6" t="s">
        <v>136</v>
      </c>
      <c r="L82" s="6" t="s">
        <v>131</v>
      </c>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row>
    <row r="83" spans="2:37" ht="15" customHeight="1" x14ac:dyDescent="0.15">
      <c r="D83" s="6" t="s">
        <v>129</v>
      </c>
      <c r="E83" s="6" t="s">
        <v>132</v>
      </c>
      <c r="F83" s="6" t="s">
        <v>141</v>
      </c>
      <c r="L83" s="6" t="s">
        <v>131</v>
      </c>
      <c r="M83" s="6" t="s">
        <v>437</v>
      </c>
      <c r="U83" s="110"/>
      <c r="V83" s="110"/>
      <c r="W83" s="110"/>
      <c r="X83" s="110"/>
      <c r="Y83" s="110"/>
      <c r="Z83" s="9" t="s">
        <v>148</v>
      </c>
    </row>
    <row r="84" spans="2:37" ht="15" customHeight="1" x14ac:dyDescent="0.15">
      <c r="D84" s="6" t="s">
        <v>129</v>
      </c>
      <c r="E84" s="6" t="s">
        <v>130</v>
      </c>
      <c r="F84" s="6" t="s">
        <v>136</v>
      </c>
      <c r="L84" s="6" t="s">
        <v>131</v>
      </c>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row>
    <row r="85" spans="2:37" ht="15" customHeight="1" x14ac:dyDescent="0.15">
      <c r="B85" s="30"/>
      <c r="C85" s="30"/>
      <c r="D85" s="30" t="s">
        <v>129</v>
      </c>
      <c r="E85" s="30" t="s">
        <v>132</v>
      </c>
      <c r="F85" s="30" t="s">
        <v>141</v>
      </c>
      <c r="G85" s="30"/>
      <c r="H85" s="30"/>
      <c r="I85" s="30"/>
      <c r="J85" s="30"/>
      <c r="K85" s="30"/>
      <c r="L85" s="30" t="s">
        <v>131</v>
      </c>
      <c r="M85" s="30" t="s">
        <v>437</v>
      </c>
      <c r="N85" s="30"/>
      <c r="O85" s="30"/>
      <c r="P85" s="30"/>
      <c r="Q85" s="30"/>
      <c r="R85" s="30"/>
      <c r="S85" s="30"/>
      <c r="T85" s="30"/>
      <c r="U85" s="111"/>
      <c r="V85" s="111"/>
      <c r="W85" s="111"/>
      <c r="X85" s="111"/>
      <c r="Y85" s="111"/>
      <c r="Z85" s="32" t="s">
        <v>148</v>
      </c>
      <c r="AA85" s="30"/>
      <c r="AB85" s="30"/>
      <c r="AC85" s="30"/>
      <c r="AD85" s="30"/>
      <c r="AE85" s="30"/>
      <c r="AF85" s="30"/>
      <c r="AG85" s="30"/>
      <c r="AH85" s="30"/>
      <c r="AI85" s="30"/>
      <c r="AJ85" s="30"/>
      <c r="AK85" s="30"/>
    </row>
    <row r="86" spans="2:37" ht="15" customHeight="1" x14ac:dyDescent="0.15">
      <c r="B86" s="6" t="s">
        <v>439</v>
      </c>
    </row>
    <row r="87" spans="2:37" ht="15" customHeight="1" x14ac:dyDescent="0.15">
      <c r="D87" s="6" t="s">
        <v>440</v>
      </c>
    </row>
    <row r="88" spans="2:37" ht="15" customHeight="1" x14ac:dyDescent="0.15">
      <c r="D88" s="6" t="s">
        <v>129</v>
      </c>
      <c r="E88" s="6" t="s">
        <v>130</v>
      </c>
      <c r="F88" s="6" t="s">
        <v>136</v>
      </c>
      <c r="L88" s="6" t="s">
        <v>131</v>
      </c>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row>
    <row r="89" spans="2:37" ht="15" customHeight="1" x14ac:dyDescent="0.15">
      <c r="D89" s="6" t="s">
        <v>129</v>
      </c>
      <c r="E89" s="6" t="s">
        <v>132</v>
      </c>
      <c r="F89" s="6" t="s">
        <v>441</v>
      </c>
      <c r="L89" s="6" t="s">
        <v>131</v>
      </c>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row>
    <row r="90" spans="2:37" ht="15" customHeight="1" x14ac:dyDescent="0.15">
      <c r="D90" s="6" t="s">
        <v>129</v>
      </c>
      <c r="E90" s="6" t="s">
        <v>133</v>
      </c>
      <c r="F90" s="6" t="s">
        <v>137</v>
      </c>
      <c r="L90" s="6" t="s">
        <v>131</v>
      </c>
      <c r="M90" s="36" t="s">
        <v>706</v>
      </c>
      <c r="N90" s="106"/>
      <c r="O90" s="106"/>
      <c r="P90" s="106"/>
      <c r="Q90" s="106"/>
      <c r="R90" s="106"/>
      <c r="S90" s="12"/>
      <c r="T90" s="12"/>
      <c r="U90" s="12"/>
      <c r="V90" s="12"/>
      <c r="W90" s="12"/>
      <c r="X90" s="12"/>
      <c r="Y90" s="12"/>
      <c r="Z90" s="12"/>
      <c r="AA90" s="12"/>
      <c r="AB90" s="12"/>
      <c r="AC90" s="12"/>
      <c r="AD90" s="12"/>
      <c r="AE90" s="12"/>
      <c r="AF90" s="12"/>
      <c r="AG90" s="12"/>
      <c r="AH90" s="12"/>
      <c r="AI90" s="12"/>
      <c r="AJ90" s="12"/>
      <c r="AK90" s="12"/>
    </row>
    <row r="91" spans="2:37" ht="15" customHeight="1" x14ac:dyDescent="0.15">
      <c r="D91" s="6" t="s">
        <v>129</v>
      </c>
      <c r="E91" s="6" t="s">
        <v>716</v>
      </c>
      <c r="F91" s="6" t="s">
        <v>143</v>
      </c>
      <c r="L91" s="6" t="s">
        <v>131</v>
      </c>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row>
    <row r="92" spans="2:37" ht="15" customHeight="1" x14ac:dyDescent="0.15">
      <c r="D92" s="6" t="s">
        <v>129</v>
      </c>
      <c r="E92" s="6" t="s">
        <v>134</v>
      </c>
      <c r="F92" s="6" t="s">
        <v>139</v>
      </c>
      <c r="L92" s="6" t="s">
        <v>131</v>
      </c>
      <c r="M92" s="106"/>
      <c r="N92" s="106"/>
      <c r="O92" s="106"/>
      <c r="P92" s="106"/>
      <c r="Q92" s="106"/>
      <c r="R92" s="106"/>
      <c r="S92" s="12"/>
      <c r="T92" s="9"/>
      <c r="U92" s="52"/>
      <c r="V92" s="52"/>
      <c r="W92" s="52"/>
    </row>
    <row r="93" spans="2:37" ht="15" customHeight="1" x14ac:dyDescent="0.15">
      <c r="D93" s="6" t="s">
        <v>129</v>
      </c>
      <c r="E93" s="6" t="s">
        <v>144</v>
      </c>
      <c r="F93" s="6" t="s">
        <v>442</v>
      </c>
      <c r="L93" s="6" t="s">
        <v>131</v>
      </c>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row>
    <row r="94" spans="2:37" ht="15" customHeight="1" x14ac:dyDescent="0.15">
      <c r="D94" s="6" t="s">
        <v>129</v>
      </c>
      <c r="E94" s="6" t="s">
        <v>153</v>
      </c>
      <c r="F94" s="6" t="s">
        <v>443</v>
      </c>
      <c r="N94" s="6" t="s">
        <v>131</v>
      </c>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row>
    <row r="95" spans="2:37" ht="9.9499999999999993" customHeight="1" x14ac:dyDescent="0.15"/>
    <row r="96" spans="2:37" ht="15" customHeight="1" x14ac:dyDescent="0.15">
      <c r="D96" s="6" t="s">
        <v>444</v>
      </c>
    </row>
    <row r="97" spans="4:37" ht="15" customHeight="1" x14ac:dyDescent="0.15">
      <c r="D97" s="6" t="s">
        <v>129</v>
      </c>
      <c r="E97" s="6" t="s">
        <v>130</v>
      </c>
      <c r="F97" s="6" t="s">
        <v>136</v>
      </c>
      <c r="L97" s="6" t="s">
        <v>131</v>
      </c>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row>
    <row r="98" spans="4:37" ht="15" customHeight="1" x14ac:dyDescent="0.15">
      <c r="D98" s="6" t="s">
        <v>129</v>
      </c>
      <c r="E98" s="6" t="s">
        <v>132</v>
      </c>
      <c r="F98" s="6" t="s">
        <v>441</v>
      </c>
      <c r="L98" s="6" t="s">
        <v>131</v>
      </c>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row>
    <row r="99" spans="4:37" ht="15" customHeight="1" x14ac:dyDescent="0.15">
      <c r="D99" s="6" t="s">
        <v>129</v>
      </c>
      <c r="E99" s="6" t="s">
        <v>133</v>
      </c>
      <c r="F99" s="6" t="s">
        <v>137</v>
      </c>
      <c r="L99" s="6" t="s">
        <v>131</v>
      </c>
      <c r="M99" s="36" t="s">
        <v>706</v>
      </c>
      <c r="N99" s="106"/>
      <c r="O99" s="106"/>
      <c r="P99" s="106"/>
      <c r="Q99" s="106"/>
      <c r="R99" s="106"/>
      <c r="S99" s="12"/>
      <c r="T99" s="12"/>
      <c r="U99" s="12"/>
      <c r="V99" s="12"/>
      <c r="W99" s="12"/>
      <c r="X99" s="12"/>
      <c r="Y99" s="12"/>
      <c r="Z99" s="12"/>
      <c r="AA99" s="12"/>
      <c r="AB99" s="12"/>
      <c r="AC99" s="12"/>
      <c r="AD99" s="12"/>
      <c r="AE99" s="12"/>
      <c r="AF99" s="12"/>
      <c r="AG99" s="12"/>
      <c r="AH99" s="12"/>
      <c r="AI99" s="12"/>
      <c r="AJ99" s="12"/>
      <c r="AK99" s="12"/>
    </row>
    <row r="100" spans="4:37" ht="15" customHeight="1" x14ac:dyDescent="0.15">
      <c r="D100" s="6" t="s">
        <v>129</v>
      </c>
      <c r="E100" s="6" t="s">
        <v>716</v>
      </c>
      <c r="F100" s="6" t="s">
        <v>143</v>
      </c>
      <c r="L100" s="6" t="s">
        <v>131</v>
      </c>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row>
    <row r="101" spans="4:37" ht="15" customHeight="1" x14ac:dyDescent="0.15">
      <c r="D101" s="6" t="s">
        <v>129</v>
      </c>
      <c r="E101" s="6" t="s">
        <v>134</v>
      </c>
      <c r="F101" s="6" t="s">
        <v>139</v>
      </c>
      <c r="L101" s="6" t="s">
        <v>131</v>
      </c>
      <c r="M101" s="106"/>
      <c r="N101" s="106"/>
      <c r="O101" s="106"/>
      <c r="P101" s="106"/>
      <c r="Q101" s="106"/>
      <c r="R101" s="106"/>
      <c r="S101" s="12"/>
      <c r="T101" s="9"/>
      <c r="U101" s="52"/>
      <c r="V101" s="52"/>
      <c r="W101" s="52"/>
    </row>
    <row r="102" spans="4:37" ht="15" customHeight="1" x14ac:dyDescent="0.15">
      <c r="D102" s="6" t="s">
        <v>129</v>
      </c>
      <c r="E102" s="6" t="s">
        <v>144</v>
      </c>
      <c r="F102" s="6" t="s">
        <v>442</v>
      </c>
      <c r="L102" s="6" t="s">
        <v>131</v>
      </c>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row>
    <row r="103" spans="4:37" ht="15" customHeight="1" x14ac:dyDescent="0.15">
      <c r="D103" s="6" t="s">
        <v>129</v>
      </c>
      <c r="E103" s="6" t="s">
        <v>153</v>
      </c>
      <c r="F103" s="6" t="s">
        <v>443</v>
      </c>
      <c r="N103" s="6" t="s">
        <v>131</v>
      </c>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row>
    <row r="104" spans="4:37" ht="9.9499999999999993" customHeight="1" x14ac:dyDescent="0.15"/>
    <row r="105" spans="4:37" ht="15" customHeight="1" x14ac:dyDescent="0.15">
      <c r="D105" s="6" t="s">
        <v>129</v>
      </c>
      <c r="E105" s="6" t="s">
        <v>130</v>
      </c>
      <c r="F105" s="6" t="s">
        <v>136</v>
      </c>
      <c r="L105" s="6" t="s">
        <v>131</v>
      </c>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row>
    <row r="106" spans="4:37" ht="15" customHeight="1" x14ac:dyDescent="0.15">
      <c r="D106" s="6" t="s">
        <v>129</v>
      </c>
      <c r="E106" s="6" t="s">
        <v>132</v>
      </c>
      <c r="F106" s="6" t="s">
        <v>441</v>
      </c>
      <c r="L106" s="6" t="s">
        <v>131</v>
      </c>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row>
    <row r="107" spans="4:37" ht="15" customHeight="1" x14ac:dyDescent="0.15">
      <c r="D107" s="6" t="s">
        <v>129</v>
      </c>
      <c r="E107" s="6" t="s">
        <v>133</v>
      </c>
      <c r="F107" s="6" t="s">
        <v>137</v>
      </c>
      <c r="L107" s="6" t="s">
        <v>131</v>
      </c>
      <c r="M107" s="36" t="s">
        <v>706</v>
      </c>
      <c r="N107" s="106"/>
      <c r="O107" s="106"/>
      <c r="P107" s="106"/>
      <c r="Q107" s="106"/>
      <c r="R107" s="106"/>
      <c r="S107" s="12"/>
      <c r="T107" s="12"/>
      <c r="U107" s="12"/>
      <c r="V107" s="12"/>
      <c r="W107" s="12"/>
      <c r="X107" s="12"/>
      <c r="Y107" s="12"/>
      <c r="Z107" s="12"/>
      <c r="AA107" s="12"/>
      <c r="AB107" s="12"/>
      <c r="AC107" s="12"/>
      <c r="AD107" s="12"/>
      <c r="AE107" s="12"/>
      <c r="AF107" s="12"/>
      <c r="AG107" s="12"/>
      <c r="AH107" s="12"/>
      <c r="AI107" s="12"/>
      <c r="AJ107" s="12"/>
      <c r="AK107" s="12"/>
    </row>
    <row r="108" spans="4:37" ht="15" customHeight="1" x14ac:dyDescent="0.15">
      <c r="D108" s="6" t="s">
        <v>129</v>
      </c>
      <c r="E108" s="6" t="s">
        <v>716</v>
      </c>
      <c r="F108" s="6" t="s">
        <v>143</v>
      </c>
      <c r="L108" s="6" t="s">
        <v>131</v>
      </c>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row>
    <row r="109" spans="4:37" ht="15" customHeight="1" x14ac:dyDescent="0.15">
      <c r="D109" s="6" t="s">
        <v>129</v>
      </c>
      <c r="E109" s="6" t="s">
        <v>134</v>
      </c>
      <c r="F109" s="6" t="s">
        <v>139</v>
      </c>
      <c r="L109" s="6" t="s">
        <v>131</v>
      </c>
      <c r="M109" s="106"/>
      <c r="N109" s="106"/>
      <c r="O109" s="106"/>
      <c r="P109" s="106"/>
      <c r="Q109" s="106"/>
      <c r="R109" s="106"/>
      <c r="S109" s="12"/>
      <c r="T109" s="9"/>
      <c r="U109" s="52"/>
      <c r="V109" s="52"/>
      <c r="W109" s="52"/>
    </row>
    <row r="110" spans="4:37" ht="15" customHeight="1" x14ac:dyDescent="0.15">
      <c r="D110" s="6" t="s">
        <v>129</v>
      </c>
      <c r="E110" s="6" t="s">
        <v>144</v>
      </c>
      <c r="F110" s="6" t="s">
        <v>442</v>
      </c>
      <c r="L110" s="6" t="s">
        <v>131</v>
      </c>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row>
    <row r="111" spans="4:37" ht="15" customHeight="1" x14ac:dyDescent="0.15">
      <c r="D111" s="6" t="s">
        <v>129</v>
      </c>
      <c r="E111" s="6" t="s">
        <v>153</v>
      </c>
      <c r="F111" s="6" t="s">
        <v>443</v>
      </c>
      <c r="N111" s="6" t="s">
        <v>131</v>
      </c>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row>
    <row r="112" spans="4:37" ht="9.9499999999999993" customHeight="1" x14ac:dyDescent="0.15"/>
    <row r="113" spans="2:37" ht="15" customHeight="1" x14ac:dyDescent="0.15">
      <c r="D113" s="6" t="s">
        <v>129</v>
      </c>
      <c r="E113" s="6" t="s">
        <v>130</v>
      </c>
      <c r="F113" s="6" t="s">
        <v>136</v>
      </c>
      <c r="L113" s="6" t="s">
        <v>131</v>
      </c>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row>
    <row r="114" spans="2:37" ht="15" customHeight="1" x14ac:dyDescent="0.15">
      <c r="D114" s="6" t="s">
        <v>129</v>
      </c>
      <c r="E114" s="6" t="s">
        <v>132</v>
      </c>
      <c r="F114" s="6" t="s">
        <v>441</v>
      </c>
      <c r="L114" s="6" t="s">
        <v>131</v>
      </c>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row>
    <row r="115" spans="2:37" ht="15" customHeight="1" x14ac:dyDescent="0.15">
      <c r="D115" s="6" t="s">
        <v>129</v>
      </c>
      <c r="E115" s="6" t="s">
        <v>133</v>
      </c>
      <c r="F115" s="6" t="s">
        <v>137</v>
      </c>
      <c r="L115" s="6" t="s">
        <v>131</v>
      </c>
      <c r="M115" s="36" t="s">
        <v>706</v>
      </c>
      <c r="N115" s="106"/>
      <c r="O115" s="106"/>
      <c r="P115" s="106"/>
      <c r="Q115" s="106"/>
      <c r="R115" s="106"/>
      <c r="S115" s="12"/>
      <c r="T115" s="12"/>
      <c r="U115" s="12"/>
      <c r="V115" s="12"/>
      <c r="W115" s="12"/>
      <c r="X115" s="12"/>
      <c r="Y115" s="12"/>
      <c r="Z115" s="12"/>
      <c r="AA115" s="12"/>
      <c r="AB115" s="12"/>
      <c r="AC115" s="12"/>
      <c r="AD115" s="12"/>
      <c r="AE115" s="12"/>
      <c r="AF115" s="12"/>
      <c r="AG115" s="12"/>
      <c r="AH115" s="12"/>
      <c r="AI115" s="12"/>
      <c r="AJ115" s="12"/>
      <c r="AK115" s="12"/>
    </row>
    <row r="116" spans="2:37" ht="15" customHeight="1" x14ac:dyDescent="0.15">
      <c r="D116" s="6" t="s">
        <v>129</v>
      </c>
      <c r="E116" s="6" t="s">
        <v>716</v>
      </c>
      <c r="F116" s="6" t="s">
        <v>143</v>
      </c>
      <c r="L116" s="6" t="s">
        <v>131</v>
      </c>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row>
    <row r="117" spans="2:37" ht="15" customHeight="1" x14ac:dyDescent="0.15">
      <c r="D117" s="6" t="s">
        <v>129</v>
      </c>
      <c r="E117" s="6" t="s">
        <v>134</v>
      </c>
      <c r="F117" s="6" t="s">
        <v>139</v>
      </c>
      <c r="L117" s="6" t="s">
        <v>131</v>
      </c>
      <c r="M117" s="106"/>
      <c r="N117" s="106"/>
      <c r="O117" s="106"/>
      <c r="P117" s="106"/>
      <c r="Q117" s="106"/>
      <c r="R117" s="106"/>
      <c r="S117" s="12"/>
      <c r="T117" s="9"/>
      <c r="U117" s="52"/>
      <c r="V117" s="52"/>
      <c r="W117" s="52"/>
    </row>
    <row r="118" spans="2:37" ht="15" customHeight="1" x14ac:dyDescent="0.15">
      <c r="D118" s="6" t="s">
        <v>129</v>
      </c>
      <c r="E118" s="6" t="s">
        <v>144</v>
      </c>
      <c r="F118" s="6" t="s">
        <v>442</v>
      </c>
      <c r="L118" s="6" t="s">
        <v>131</v>
      </c>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row>
    <row r="119" spans="2:37" ht="15" customHeight="1" x14ac:dyDescent="0.15">
      <c r="B119" s="30"/>
      <c r="C119" s="30"/>
      <c r="D119" s="30" t="s">
        <v>129</v>
      </c>
      <c r="E119" s="30" t="s">
        <v>153</v>
      </c>
      <c r="F119" s="30" t="s">
        <v>443</v>
      </c>
      <c r="G119" s="30"/>
      <c r="H119" s="30"/>
      <c r="I119" s="30"/>
      <c r="J119" s="30"/>
      <c r="K119" s="30"/>
      <c r="L119" s="30"/>
      <c r="M119" s="30"/>
      <c r="N119" s="30" t="s">
        <v>131</v>
      </c>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row>
    <row r="122" spans="2:37" ht="15" customHeight="1" x14ac:dyDescent="0.15">
      <c r="B122" s="6" t="s">
        <v>445</v>
      </c>
    </row>
    <row r="123" spans="2:37" ht="15" customHeight="1" x14ac:dyDescent="0.15">
      <c r="D123" s="6" t="s">
        <v>446</v>
      </c>
    </row>
    <row r="124" spans="2:37" ht="15" customHeight="1" x14ac:dyDescent="0.15">
      <c r="D124" s="6" t="s">
        <v>129</v>
      </c>
      <c r="E124" s="6" t="s">
        <v>130</v>
      </c>
      <c r="F124" s="6" t="s">
        <v>141</v>
      </c>
      <c r="L124" s="6" t="s">
        <v>131</v>
      </c>
      <c r="M124" s="9" t="s">
        <v>145</v>
      </c>
      <c r="N124" s="109"/>
      <c r="O124" s="109"/>
      <c r="P124" s="109"/>
      <c r="Q124" s="109"/>
      <c r="R124" s="9" t="s">
        <v>146</v>
      </c>
      <c r="S124" s="6" t="s">
        <v>150</v>
      </c>
      <c r="X124" s="9" t="s">
        <v>145</v>
      </c>
      <c r="Y124" s="109"/>
      <c r="Z124" s="109"/>
      <c r="AA124" s="109"/>
      <c r="AB124" s="109"/>
      <c r="AC124" s="9" t="s">
        <v>146</v>
      </c>
      <c r="AG124" s="33" t="s">
        <v>151</v>
      </c>
      <c r="AH124" s="110"/>
      <c r="AI124" s="110"/>
      <c r="AJ124" s="110"/>
      <c r="AK124" s="9" t="s">
        <v>148</v>
      </c>
    </row>
    <row r="125" spans="2:37" ht="15" customHeight="1" x14ac:dyDescent="0.15">
      <c r="D125" s="6" t="s">
        <v>129</v>
      </c>
      <c r="E125" s="6" t="s">
        <v>132</v>
      </c>
      <c r="F125" s="6" t="s">
        <v>136</v>
      </c>
      <c r="L125" s="6" t="s">
        <v>131</v>
      </c>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row>
    <row r="126" spans="2:37" ht="15" customHeight="1" x14ac:dyDescent="0.15">
      <c r="D126" s="6" t="s">
        <v>129</v>
      </c>
      <c r="E126" s="6" t="s">
        <v>133</v>
      </c>
      <c r="F126" s="6" t="s">
        <v>142</v>
      </c>
      <c r="L126" s="6" t="s">
        <v>131</v>
      </c>
      <c r="M126" s="9" t="s">
        <v>145</v>
      </c>
      <c r="N126" s="109"/>
      <c r="O126" s="109"/>
      <c r="P126" s="109"/>
      <c r="Q126" s="109"/>
      <c r="R126" s="9" t="s">
        <v>146</v>
      </c>
      <c r="S126" s="6" t="s">
        <v>147</v>
      </c>
      <c r="X126" s="9" t="s">
        <v>145</v>
      </c>
      <c r="Y126" s="109"/>
      <c r="Z126" s="109"/>
      <c r="AA126" s="109"/>
      <c r="AB126" s="109"/>
      <c r="AC126" s="9" t="s">
        <v>146</v>
      </c>
      <c r="AG126" s="33" t="s">
        <v>149</v>
      </c>
      <c r="AH126" s="110"/>
      <c r="AI126" s="110"/>
      <c r="AJ126" s="110"/>
      <c r="AK126" s="9" t="s">
        <v>148</v>
      </c>
    </row>
    <row r="127" spans="2:37" ht="15" customHeight="1" x14ac:dyDescent="0.15">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row>
    <row r="128" spans="2:37" ht="15" customHeight="1" x14ac:dyDescent="0.15">
      <c r="D128" s="6" t="s">
        <v>129</v>
      </c>
      <c r="E128" s="6" t="s">
        <v>716</v>
      </c>
      <c r="F128" s="6" t="s">
        <v>137</v>
      </c>
      <c r="L128" s="6" t="s">
        <v>131</v>
      </c>
      <c r="M128" s="36" t="s">
        <v>706</v>
      </c>
      <c r="N128" s="106"/>
      <c r="O128" s="106"/>
      <c r="P128" s="106"/>
      <c r="Q128" s="106"/>
      <c r="R128" s="106"/>
      <c r="S128" s="12"/>
      <c r="T128" s="12"/>
      <c r="U128" s="12"/>
      <c r="V128" s="12"/>
      <c r="W128" s="12"/>
      <c r="X128" s="12"/>
      <c r="Y128" s="12"/>
      <c r="Z128" s="12"/>
      <c r="AA128" s="12"/>
      <c r="AB128" s="12"/>
      <c r="AC128" s="12"/>
      <c r="AD128" s="12"/>
      <c r="AE128" s="12"/>
      <c r="AF128" s="12"/>
      <c r="AG128" s="12"/>
      <c r="AH128" s="12"/>
      <c r="AI128" s="12"/>
      <c r="AJ128" s="12"/>
      <c r="AK128" s="12"/>
    </row>
    <row r="129" spans="4:37" ht="15" customHeight="1" x14ac:dyDescent="0.15">
      <c r="D129" s="6" t="s">
        <v>129</v>
      </c>
      <c r="E129" s="6" t="s">
        <v>134</v>
      </c>
      <c r="F129" s="6" t="s">
        <v>143</v>
      </c>
      <c r="L129" s="6" t="s">
        <v>131</v>
      </c>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row>
    <row r="130" spans="4:37" ht="15" customHeight="1" x14ac:dyDescent="0.15">
      <c r="D130" s="6" t="s">
        <v>129</v>
      </c>
      <c r="E130" s="6" t="s">
        <v>144</v>
      </c>
      <c r="F130" s="6" t="s">
        <v>139</v>
      </c>
      <c r="L130" s="6" t="s">
        <v>131</v>
      </c>
      <c r="M130" s="106"/>
      <c r="N130" s="106"/>
      <c r="O130" s="106"/>
      <c r="P130" s="106"/>
      <c r="Q130" s="106"/>
      <c r="R130" s="106"/>
      <c r="S130" s="12"/>
      <c r="T130" s="9"/>
      <c r="U130" s="52"/>
      <c r="V130" s="52"/>
      <c r="W130" s="52"/>
    </row>
    <row r="131" spans="4:37" ht="15" customHeight="1" x14ac:dyDescent="0.15">
      <c r="D131" s="6" t="s">
        <v>129</v>
      </c>
      <c r="E131" s="6" t="s">
        <v>153</v>
      </c>
      <c r="F131" s="6" t="s">
        <v>447</v>
      </c>
      <c r="O131" s="6" t="s">
        <v>131</v>
      </c>
      <c r="P131" s="104"/>
      <c r="Q131" s="104"/>
      <c r="R131" s="104"/>
      <c r="S131" s="104"/>
      <c r="T131" s="104"/>
      <c r="U131" s="104"/>
      <c r="V131" s="104"/>
      <c r="W131" s="104"/>
      <c r="X131" s="104"/>
      <c r="Y131" s="104"/>
      <c r="Z131" s="104"/>
      <c r="AA131" s="104"/>
      <c r="AB131" s="104"/>
      <c r="AC131" s="104"/>
      <c r="AD131" s="104"/>
      <c r="AE131" s="104"/>
      <c r="AF131" s="104"/>
      <c r="AG131" s="104"/>
      <c r="AH131" s="104"/>
      <c r="AI131" s="104"/>
    </row>
    <row r="132" spans="4:37" ht="9.9499999999999993" customHeight="1" x14ac:dyDescent="0.15"/>
    <row r="133" spans="4:37" ht="15" customHeight="1" x14ac:dyDescent="0.15">
      <c r="D133" s="6" t="s">
        <v>448</v>
      </c>
    </row>
    <row r="134" spans="4:37" ht="15" customHeight="1" x14ac:dyDescent="0.15">
      <c r="D134" s="6" t="s">
        <v>129</v>
      </c>
      <c r="E134" s="6" t="s">
        <v>130</v>
      </c>
      <c r="F134" s="6" t="s">
        <v>141</v>
      </c>
      <c r="L134" s="6" t="s">
        <v>131</v>
      </c>
      <c r="M134" s="9" t="s">
        <v>145</v>
      </c>
      <c r="N134" s="109"/>
      <c r="O134" s="109"/>
      <c r="P134" s="109"/>
      <c r="Q134" s="109"/>
      <c r="R134" s="9" t="s">
        <v>146</v>
      </c>
      <c r="S134" s="6" t="s">
        <v>150</v>
      </c>
      <c r="X134" s="9" t="s">
        <v>145</v>
      </c>
      <c r="Y134" s="109"/>
      <c r="Z134" s="109"/>
      <c r="AA134" s="109"/>
      <c r="AB134" s="109"/>
      <c r="AC134" s="9" t="s">
        <v>146</v>
      </c>
      <c r="AG134" s="33" t="s">
        <v>151</v>
      </c>
      <c r="AH134" s="110"/>
      <c r="AI134" s="110"/>
      <c r="AJ134" s="110"/>
      <c r="AK134" s="9" t="s">
        <v>148</v>
      </c>
    </row>
    <row r="135" spans="4:37" ht="15" customHeight="1" x14ac:dyDescent="0.15">
      <c r="D135" s="6" t="s">
        <v>129</v>
      </c>
      <c r="E135" s="6" t="s">
        <v>132</v>
      </c>
      <c r="F135" s="6" t="s">
        <v>136</v>
      </c>
      <c r="L135" s="6" t="s">
        <v>131</v>
      </c>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row>
    <row r="136" spans="4:37" ht="15" customHeight="1" x14ac:dyDescent="0.15">
      <c r="D136" s="6" t="s">
        <v>129</v>
      </c>
      <c r="E136" s="6" t="s">
        <v>133</v>
      </c>
      <c r="F136" s="6" t="s">
        <v>142</v>
      </c>
      <c r="L136" s="6" t="s">
        <v>131</v>
      </c>
      <c r="M136" s="9" t="s">
        <v>145</v>
      </c>
      <c r="N136" s="109"/>
      <c r="O136" s="109"/>
      <c r="P136" s="109"/>
      <c r="Q136" s="109"/>
      <c r="R136" s="9" t="s">
        <v>146</v>
      </c>
      <c r="S136" s="6" t="s">
        <v>147</v>
      </c>
      <c r="X136" s="9" t="s">
        <v>145</v>
      </c>
      <c r="Y136" s="109"/>
      <c r="Z136" s="109"/>
      <c r="AA136" s="109"/>
      <c r="AB136" s="109"/>
      <c r="AC136" s="9" t="s">
        <v>146</v>
      </c>
      <c r="AG136" s="33" t="s">
        <v>149</v>
      </c>
      <c r="AH136" s="110"/>
      <c r="AI136" s="110"/>
      <c r="AJ136" s="110"/>
      <c r="AK136" s="9" t="s">
        <v>148</v>
      </c>
    </row>
    <row r="137" spans="4:37" ht="15" customHeight="1" x14ac:dyDescent="0.15">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row>
    <row r="138" spans="4:37" ht="15" customHeight="1" x14ac:dyDescent="0.15">
      <c r="D138" s="6" t="s">
        <v>129</v>
      </c>
      <c r="E138" s="6" t="s">
        <v>716</v>
      </c>
      <c r="F138" s="6" t="s">
        <v>137</v>
      </c>
      <c r="L138" s="6" t="s">
        <v>131</v>
      </c>
      <c r="M138" s="36" t="s">
        <v>706</v>
      </c>
      <c r="N138" s="106"/>
      <c r="O138" s="106"/>
      <c r="P138" s="106"/>
      <c r="Q138" s="106"/>
      <c r="R138" s="106"/>
      <c r="S138" s="12"/>
      <c r="T138" s="12"/>
      <c r="U138" s="12"/>
      <c r="V138" s="12"/>
      <c r="W138" s="12"/>
      <c r="X138" s="12"/>
      <c r="Y138" s="12"/>
      <c r="Z138" s="12"/>
      <c r="AA138" s="12"/>
      <c r="AB138" s="12"/>
      <c r="AC138" s="12"/>
      <c r="AD138" s="12"/>
      <c r="AE138" s="12"/>
      <c r="AF138" s="12"/>
      <c r="AG138" s="12"/>
      <c r="AH138" s="12"/>
      <c r="AI138" s="12"/>
      <c r="AJ138" s="12"/>
      <c r="AK138" s="12"/>
    </row>
    <row r="139" spans="4:37" ht="15" customHeight="1" x14ac:dyDescent="0.15">
      <c r="D139" s="6" t="s">
        <v>129</v>
      </c>
      <c r="E139" s="6" t="s">
        <v>134</v>
      </c>
      <c r="F139" s="6" t="s">
        <v>143</v>
      </c>
      <c r="L139" s="6" t="s">
        <v>131</v>
      </c>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row>
    <row r="140" spans="4:37" ht="15" customHeight="1" x14ac:dyDescent="0.15">
      <c r="D140" s="6" t="s">
        <v>129</v>
      </c>
      <c r="E140" s="6" t="s">
        <v>144</v>
      </c>
      <c r="F140" s="6" t="s">
        <v>139</v>
      </c>
      <c r="L140" s="6" t="s">
        <v>131</v>
      </c>
      <c r="M140" s="106"/>
      <c r="N140" s="106"/>
      <c r="O140" s="106"/>
      <c r="P140" s="106"/>
      <c r="Q140" s="106"/>
      <c r="R140" s="106"/>
      <c r="S140" s="12"/>
      <c r="T140" s="9"/>
      <c r="U140" s="52"/>
      <c r="V140" s="52"/>
      <c r="W140" s="52"/>
    </row>
    <row r="141" spans="4:37" ht="15" customHeight="1" x14ac:dyDescent="0.15">
      <c r="D141" s="6" t="s">
        <v>129</v>
      </c>
      <c r="E141" s="6" t="s">
        <v>153</v>
      </c>
      <c r="F141" s="6" t="s">
        <v>447</v>
      </c>
      <c r="O141" s="6" t="s">
        <v>131</v>
      </c>
      <c r="P141" s="104"/>
      <c r="Q141" s="104"/>
      <c r="R141" s="104"/>
      <c r="S141" s="104"/>
      <c r="T141" s="104"/>
      <c r="U141" s="104"/>
      <c r="V141" s="104"/>
      <c r="W141" s="104"/>
      <c r="X141" s="104"/>
      <c r="Y141" s="104"/>
      <c r="Z141" s="104"/>
      <c r="AA141" s="104"/>
      <c r="AB141" s="104"/>
      <c r="AC141" s="104"/>
      <c r="AD141" s="104"/>
      <c r="AE141" s="104"/>
      <c r="AF141" s="104"/>
      <c r="AG141" s="104"/>
      <c r="AH141" s="104"/>
      <c r="AI141" s="104"/>
    </row>
    <row r="142" spans="4:37" ht="9.9499999999999993" customHeight="1" x14ac:dyDescent="0.15"/>
    <row r="143" spans="4:37" ht="15" customHeight="1" x14ac:dyDescent="0.15">
      <c r="D143" s="6" t="s">
        <v>129</v>
      </c>
      <c r="E143" s="6" t="s">
        <v>130</v>
      </c>
      <c r="F143" s="6" t="s">
        <v>141</v>
      </c>
      <c r="L143" s="6" t="s">
        <v>131</v>
      </c>
      <c r="M143" s="9" t="s">
        <v>145</v>
      </c>
      <c r="N143" s="109"/>
      <c r="O143" s="109"/>
      <c r="P143" s="109"/>
      <c r="Q143" s="109"/>
      <c r="R143" s="9" t="s">
        <v>146</v>
      </c>
      <c r="S143" s="6" t="s">
        <v>150</v>
      </c>
      <c r="X143" s="9" t="s">
        <v>145</v>
      </c>
      <c r="Y143" s="109"/>
      <c r="Z143" s="109"/>
      <c r="AA143" s="109"/>
      <c r="AB143" s="109"/>
      <c r="AC143" s="9" t="s">
        <v>146</v>
      </c>
      <c r="AG143" s="33" t="s">
        <v>151</v>
      </c>
      <c r="AH143" s="110"/>
      <c r="AI143" s="110"/>
      <c r="AJ143" s="110"/>
      <c r="AK143" s="9" t="s">
        <v>148</v>
      </c>
    </row>
    <row r="144" spans="4:37" ht="15" customHeight="1" x14ac:dyDescent="0.15">
      <c r="D144" s="6" t="s">
        <v>129</v>
      </c>
      <c r="E144" s="6" t="s">
        <v>132</v>
      </c>
      <c r="F144" s="6" t="s">
        <v>136</v>
      </c>
      <c r="L144" s="6" t="s">
        <v>131</v>
      </c>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row>
    <row r="145" spans="2:37" ht="15" customHeight="1" x14ac:dyDescent="0.15">
      <c r="D145" s="6" t="s">
        <v>129</v>
      </c>
      <c r="E145" s="6" t="s">
        <v>133</v>
      </c>
      <c r="F145" s="6" t="s">
        <v>142</v>
      </c>
      <c r="L145" s="6" t="s">
        <v>131</v>
      </c>
      <c r="M145" s="9" t="s">
        <v>145</v>
      </c>
      <c r="N145" s="109"/>
      <c r="O145" s="109"/>
      <c r="P145" s="109"/>
      <c r="Q145" s="109"/>
      <c r="R145" s="9" t="s">
        <v>146</v>
      </c>
      <c r="S145" s="6" t="s">
        <v>147</v>
      </c>
      <c r="X145" s="9" t="s">
        <v>145</v>
      </c>
      <c r="Y145" s="109"/>
      <c r="Z145" s="109"/>
      <c r="AA145" s="109"/>
      <c r="AB145" s="109"/>
      <c r="AC145" s="9" t="s">
        <v>146</v>
      </c>
      <c r="AG145" s="33" t="s">
        <v>149</v>
      </c>
      <c r="AH145" s="110"/>
      <c r="AI145" s="110"/>
      <c r="AJ145" s="110"/>
      <c r="AK145" s="9" t="s">
        <v>148</v>
      </c>
    </row>
    <row r="146" spans="2:37" ht="15" customHeight="1" x14ac:dyDescent="0.15">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row>
    <row r="147" spans="2:37" ht="15" customHeight="1" x14ac:dyDescent="0.15">
      <c r="D147" s="6" t="s">
        <v>129</v>
      </c>
      <c r="E147" s="6" t="s">
        <v>716</v>
      </c>
      <c r="F147" s="6" t="s">
        <v>137</v>
      </c>
      <c r="L147" s="6" t="s">
        <v>131</v>
      </c>
      <c r="M147" s="36" t="s">
        <v>706</v>
      </c>
      <c r="N147" s="106"/>
      <c r="O147" s="106"/>
      <c r="P147" s="106"/>
      <c r="Q147" s="106"/>
      <c r="R147" s="106"/>
      <c r="S147" s="12"/>
      <c r="T147" s="12"/>
      <c r="U147" s="12"/>
      <c r="V147" s="12"/>
      <c r="W147" s="12"/>
      <c r="X147" s="12"/>
      <c r="Y147" s="12"/>
      <c r="Z147" s="12"/>
      <c r="AA147" s="12"/>
      <c r="AB147" s="12"/>
      <c r="AC147" s="12"/>
      <c r="AD147" s="12"/>
      <c r="AE147" s="12"/>
      <c r="AF147" s="12"/>
      <c r="AG147" s="12"/>
      <c r="AH147" s="12"/>
      <c r="AI147" s="12"/>
      <c r="AJ147" s="12"/>
      <c r="AK147" s="12"/>
    </row>
    <row r="148" spans="2:37" ht="15" customHeight="1" x14ac:dyDescent="0.15">
      <c r="D148" s="6" t="s">
        <v>129</v>
      </c>
      <c r="E148" s="6" t="s">
        <v>134</v>
      </c>
      <c r="F148" s="6" t="s">
        <v>143</v>
      </c>
      <c r="L148" s="6" t="s">
        <v>131</v>
      </c>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row>
    <row r="149" spans="2:37" ht="15" customHeight="1" x14ac:dyDescent="0.15">
      <c r="D149" s="6" t="s">
        <v>129</v>
      </c>
      <c r="E149" s="6" t="s">
        <v>144</v>
      </c>
      <c r="F149" s="6" t="s">
        <v>139</v>
      </c>
      <c r="L149" s="6" t="s">
        <v>131</v>
      </c>
      <c r="M149" s="106"/>
      <c r="N149" s="106"/>
      <c r="O149" s="106"/>
      <c r="P149" s="106"/>
      <c r="Q149" s="106"/>
      <c r="R149" s="106"/>
      <c r="S149" s="12"/>
      <c r="T149" s="9"/>
      <c r="U149" s="52"/>
      <c r="V149" s="52"/>
      <c r="W149" s="52"/>
    </row>
    <row r="150" spans="2:37" ht="15" customHeight="1" x14ac:dyDescent="0.15">
      <c r="D150" s="6" t="s">
        <v>129</v>
      </c>
      <c r="E150" s="6" t="s">
        <v>153</v>
      </c>
      <c r="F150" s="6" t="s">
        <v>447</v>
      </c>
      <c r="O150" s="6" t="s">
        <v>131</v>
      </c>
      <c r="P150" s="104"/>
      <c r="Q150" s="104"/>
      <c r="R150" s="104"/>
      <c r="S150" s="104"/>
      <c r="T150" s="104"/>
      <c r="U150" s="104"/>
      <c r="V150" s="104"/>
      <c r="W150" s="104"/>
      <c r="X150" s="104"/>
      <c r="Y150" s="104"/>
      <c r="Z150" s="104"/>
      <c r="AA150" s="104"/>
      <c r="AB150" s="104"/>
      <c r="AC150" s="104"/>
      <c r="AD150" s="104"/>
      <c r="AE150" s="104"/>
      <c r="AF150" s="104"/>
      <c r="AG150" s="104"/>
      <c r="AH150" s="104"/>
      <c r="AI150" s="104"/>
    </row>
    <row r="151" spans="2:37" ht="9.9499999999999993" customHeight="1" x14ac:dyDescent="0.15"/>
    <row r="152" spans="2:37" ht="15" customHeight="1" x14ac:dyDescent="0.15">
      <c r="D152" s="6" t="s">
        <v>129</v>
      </c>
      <c r="E152" s="6" t="s">
        <v>130</v>
      </c>
      <c r="F152" s="6" t="s">
        <v>141</v>
      </c>
      <c r="L152" s="6" t="s">
        <v>131</v>
      </c>
      <c r="M152" s="9" t="s">
        <v>145</v>
      </c>
      <c r="N152" s="109"/>
      <c r="O152" s="109"/>
      <c r="P152" s="109"/>
      <c r="Q152" s="109"/>
      <c r="R152" s="9" t="s">
        <v>146</v>
      </c>
      <c r="S152" s="6" t="s">
        <v>150</v>
      </c>
      <c r="X152" s="9" t="s">
        <v>145</v>
      </c>
      <c r="Y152" s="109"/>
      <c r="Z152" s="109"/>
      <c r="AA152" s="109"/>
      <c r="AB152" s="109"/>
      <c r="AC152" s="9" t="s">
        <v>146</v>
      </c>
      <c r="AG152" s="33" t="s">
        <v>151</v>
      </c>
      <c r="AH152" s="110"/>
      <c r="AI152" s="110"/>
      <c r="AJ152" s="110"/>
      <c r="AK152" s="9" t="s">
        <v>148</v>
      </c>
    </row>
    <row r="153" spans="2:37" ht="15" customHeight="1" x14ac:dyDescent="0.15">
      <c r="D153" s="6" t="s">
        <v>129</v>
      </c>
      <c r="E153" s="6" t="s">
        <v>132</v>
      </c>
      <c r="F153" s="6" t="s">
        <v>136</v>
      </c>
      <c r="L153" s="6" t="s">
        <v>131</v>
      </c>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row>
    <row r="154" spans="2:37" ht="15" customHeight="1" x14ac:dyDescent="0.15">
      <c r="D154" s="6" t="s">
        <v>129</v>
      </c>
      <c r="E154" s="6" t="s">
        <v>133</v>
      </c>
      <c r="F154" s="6" t="s">
        <v>142</v>
      </c>
      <c r="L154" s="6" t="s">
        <v>131</v>
      </c>
      <c r="M154" s="9" t="s">
        <v>145</v>
      </c>
      <c r="N154" s="109"/>
      <c r="O154" s="109"/>
      <c r="P154" s="109"/>
      <c r="Q154" s="109"/>
      <c r="R154" s="9" t="s">
        <v>146</v>
      </c>
      <c r="S154" s="6" t="s">
        <v>147</v>
      </c>
      <c r="X154" s="9" t="s">
        <v>145</v>
      </c>
      <c r="Y154" s="109"/>
      <c r="Z154" s="109"/>
      <c r="AA154" s="109"/>
      <c r="AB154" s="109"/>
      <c r="AC154" s="9" t="s">
        <v>146</v>
      </c>
      <c r="AG154" s="33" t="s">
        <v>149</v>
      </c>
      <c r="AH154" s="110"/>
      <c r="AI154" s="110"/>
      <c r="AJ154" s="110"/>
      <c r="AK154" s="9" t="s">
        <v>148</v>
      </c>
    </row>
    <row r="155" spans="2:37" ht="15" customHeight="1" x14ac:dyDescent="0.15">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row>
    <row r="156" spans="2:37" ht="15" customHeight="1" x14ac:dyDescent="0.15">
      <c r="D156" s="6" t="s">
        <v>129</v>
      </c>
      <c r="E156" s="6" t="s">
        <v>716</v>
      </c>
      <c r="F156" s="6" t="s">
        <v>137</v>
      </c>
      <c r="L156" s="6" t="s">
        <v>131</v>
      </c>
      <c r="M156" s="36" t="s">
        <v>706</v>
      </c>
      <c r="N156" s="106"/>
      <c r="O156" s="106"/>
      <c r="P156" s="106"/>
      <c r="Q156" s="106"/>
      <c r="R156" s="106"/>
      <c r="S156" s="12"/>
      <c r="T156" s="12"/>
      <c r="U156" s="12"/>
      <c r="V156" s="12"/>
      <c r="W156" s="12"/>
      <c r="X156" s="12"/>
      <c r="Y156" s="12"/>
      <c r="Z156" s="12"/>
      <c r="AA156" s="12"/>
      <c r="AB156" s="12"/>
      <c r="AC156" s="12"/>
      <c r="AD156" s="12"/>
      <c r="AE156" s="12"/>
      <c r="AF156" s="12"/>
      <c r="AG156" s="12"/>
      <c r="AH156" s="12"/>
      <c r="AI156" s="12"/>
      <c r="AJ156" s="12"/>
      <c r="AK156" s="12"/>
    </row>
    <row r="157" spans="2:37" ht="15" customHeight="1" x14ac:dyDescent="0.15">
      <c r="D157" s="6" t="s">
        <v>129</v>
      </c>
      <c r="E157" s="6" t="s">
        <v>134</v>
      </c>
      <c r="F157" s="6" t="s">
        <v>143</v>
      </c>
      <c r="L157" s="6" t="s">
        <v>131</v>
      </c>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row>
    <row r="158" spans="2:37" ht="15" customHeight="1" x14ac:dyDescent="0.15">
      <c r="D158" s="6" t="s">
        <v>129</v>
      </c>
      <c r="E158" s="6" t="s">
        <v>144</v>
      </c>
      <c r="F158" s="6" t="s">
        <v>139</v>
      </c>
      <c r="L158" s="6" t="s">
        <v>131</v>
      </c>
      <c r="M158" s="106"/>
      <c r="N158" s="106"/>
      <c r="O158" s="106"/>
      <c r="P158" s="106"/>
      <c r="Q158" s="106"/>
      <c r="R158" s="106"/>
      <c r="S158" s="12"/>
      <c r="T158" s="9"/>
      <c r="U158" s="52"/>
      <c r="V158" s="52"/>
      <c r="W158" s="52"/>
    </row>
    <row r="159" spans="2:37" ht="15" customHeight="1" x14ac:dyDescent="0.15">
      <c r="B159" s="30"/>
      <c r="C159" s="30"/>
      <c r="D159" s="30" t="s">
        <v>129</v>
      </c>
      <c r="E159" s="30" t="s">
        <v>153</v>
      </c>
      <c r="F159" s="30" t="s">
        <v>447</v>
      </c>
      <c r="G159" s="30"/>
      <c r="H159" s="30"/>
      <c r="I159" s="30"/>
      <c r="J159" s="30"/>
      <c r="K159" s="30"/>
      <c r="L159" s="30"/>
      <c r="M159" s="30"/>
      <c r="N159" s="30"/>
      <c r="O159" s="30" t="s">
        <v>131</v>
      </c>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30"/>
      <c r="AK159" s="30"/>
    </row>
    <row r="160" spans="2:37" ht="15" customHeight="1" x14ac:dyDescent="0.15">
      <c r="B160" s="6" t="s">
        <v>449</v>
      </c>
    </row>
    <row r="161" spans="2:37" ht="15" customHeight="1" x14ac:dyDescent="0.15">
      <c r="D161" s="6" t="s">
        <v>129</v>
      </c>
      <c r="E161" s="6" t="s">
        <v>130</v>
      </c>
      <c r="F161" s="6" t="s">
        <v>136</v>
      </c>
      <c r="L161" s="6" t="s">
        <v>131</v>
      </c>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row>
    <row r="162" spans="2:37" ht="15" customHeight="1" x14ac:dyDescent="0.15">
      <c r="D162" s="6" t="s">
        <v>129</v>
      </c>
      <c r="E162" s="6" t="s">
        <v>132</v>
      </c>
      <c r="F162" s="6" t="s">
        <v>450</v>
      </c>
      <c r="L162" s="6" t="s">
        <v>131</v>
      </c>
      <c r="M162" s="6" t="s">
        <v>451</v>
      </c>
      <c r="R162" s="9" t="s">
        <v>145</v>
      </c>
      <c r="S162" s="109"/>
      <c r="T162" s="109"/>
      <c r="U162" s="109"/>
      <c r="V162" s="109"/>
      <c r="W162" s="109"/>
      <c r="X162" s="109"/>
      <c r="Y162" s="9" t="s">
        <v>146</v>
      </c>
      <c r="Z162" s="33" t="s">
        <v>452</v>
      </c>
      <c r="AA162" s="110"/>
      <c r="AB162" s="110"/>
      <c r="AC162" s="110"/>
      <c r="AD162" s="110"/>
      <c r="AE162" s="110"/>
      <c r="AF162" s="110"/>
      <c r="AG162" s="9" t="s">
        <v>148</v>
      </c>
    </row>
    <row r="163" spans="2:37" ht="15" customHeight="1" x14ac:dyDescent="0.15">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row>
    <row r="164" spans="2:37" ht="15" customHeight="1" x14ac:dyDescent="0.15">
      <c r="D164" s="6" t="s">
        <v>129</v>
      </c>
      <c r="E164" s="6" t="s">
        <v>719</v>
      </c>
      <c r="F164" s="6" t="s">
        <v>137</v>
      </c>
      <c r="L164" s="6" t="s">
        <v>131</v>
      </c>
      <c r="M164" s="36" t="s">
        <v>706</v>
      </c>
      <c r="N164" s="106"/>
      <c r="O164" s="106"/>
      <c r="P164" s="106"/>
      <c r="Q164" s="106"/>
      <c r="R164" s="106"/>
      <c r="S164" s="12"/>
      <c r="T164" s="12"/>
      <c r="U164" s="12"/>
      <c r="V164" s="12"/>
      <c r="W164" s="12"/>
      <c r="X164" s="12"/>
      <c r="Y164" s="12"/>
      <c r="Z164" s="12"/>
      <c r="AA164" s="12"/>
      <c r="AB164" s="12"/>
      <c r="AC164" s="12"/>
      <c r="AD164" s="12"/>
      <c r="AE164" s="12"/>
      <c r="AF164" s="12"/>
      <c r="AG164" s="12"/>
      <c r="AH164" s="12"/>
      <c r="AI164" s="12"/>
      <c r="AJ164" s="12"/>
      <c r="AK164" s="12"/>
    </row>
    <row r="165" spans="2:37" ht="15" customHeight="1" x14ac:dyDescent="0.15">
      <c r="D165" s="6" t="s">
        <v>129</v>
      </c>
      <c r="E165" s="6" t="s">
        <v>720</v>
      </c>
      <c r="F165" s="6" t="s">
        <v>143</v>
      </c>
      <c r="L165" s="6" t="s">
        <v>131</v>
      </c>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row>
    <row r="166" spans="2:37" ht="15" customHeight="1" x14ac:dyDescent="0.15">
      <c r="B166" s="30"/>
      <c r="C166" s="30"/>
      <c r="D166" s="30" t="s">
        <v>129</v>
      </c>
      <c r="E166" s="30" t="s">
        <v>721</v>
      </c>
      <c r="F166" s="30" t="s">
        <v>139</v>
      </c>
      <c r="G166" s="30"/>
      <c r="H166" s="30"/>
      <c r="I166" s="30"/>
      <c r="J166" s="30"/>
      <c r="K166" s="30"/>
      <c r="L166" s="30" t="s">
        <v>131</v>
      </c>
      <c r="M166" s="105"/>
      <c r="N166" s="105"/>
      <c r="O166" s="105"/>
      <c r="P166" s="105"/>
      <c r="Q166" s="105"/>
      <c r="R166" s="105"/>
      <c r="S166" s="50"/>
      <c r="T166" s="32"/>
      <c r="U166" s="51"/>
      <c r="V166" s="51"/>
      <c r="W166" s="51"/>
      <c r="X166" s="30"/>
      <c r="Y166" s="30"/>
      <c r="Z166" s="30"/>
      <c r="AA166" s="30"/>
      <c r="AB166" s="30"/>
      <c r="AC166" s="30"/>
      <c r="AD166" s="30"/>
      <c r="AE166" s="30"/>
      <c r="AF166" s="30"/>
      <c r="AG166" s="30"/>
      <c r="AH166" s="30"/>
      <c r="AI166" s="30"/>
      <c r="AJ166" s="30"/>
      <c r="AK166" s="30"/>
    </row>
    <row r="167" spans="2:37" ht="15" customHeight="1" x14ac:dyDescent="0.15">
      <c r="B167" s="6" t="s">
        <v>484</v>
      </c>
    </row>
    <row r="168" spans="2:37" ht="15" customHeight="1" x14ac:dyDescent="0.15">
      <c r="E168" s="37" t="s">
        <v>172</v>
      </c>
      <c r="F168" s="6" t="s">
        <v>453</v>
      </c>
      <c r="M168" s="9" t="s">
        <v>145</v>
      </c>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9" t="s">
        <v>146</v>
      </c>
    </row>
    <row r="169" spans="2:37" ht="15" customHeight="1" x14ac:dyDescent="0.15">
      <c r="E169" s="37" t="s">
        <v>172</v>
      </c>
      <c r="F169" s="6" t="s">
        <v>454</v>
      </c>
      <c r="M169" s="9" t="s">
        <v>145</v>
      </c>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9" t="s">
        <v>146</v>
      </c>
    </row>
    <row r="170" spans="2:37" ht="15" customHeight="1" x14ac:dyDescent="0.15">
      <c r="B170" s="30"/>
      <c r="C170" s="30"/>
      <c r="D170" s="30"/>
      <c r="E170" s="5" t="s">
        <v>172</v>
      </c>
      <c r="F170" s="30" t="s">
        <v>455</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row>
    <row r="171" spans="2:37" ht="15" customHeight="1" x14ac:dyDescent="0.15">
      <c r="B171" s="6" t="s">
        <v>485</v>
      </c>
    </row>
    <row r="172" spans="2:37" ht="15" customHeight="1" x14ac:dyDescent="0.15">
      <c r="E172" s="37" t="s">
        <v>172</v>
      </c>
      <c r="F172" s="6" t="s">
        <v>486</v>
      </c>
      <c r="M172" s="9" t="s">
        <v>145</v>
      </c>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9" t="s">
        <v>146</v>
      </c>
    </row>
    <row r="173" spans="2:37" ht="15" customHeight="1" x14ac:dyDescent="0.15">
      <c r="E173" s="37" t="s">
        <v>172</v>
      </c>
      <c r="F173" s="6" t="s">
        <v>487</v>
      </c>
      <c r="M173" s="9" t="s">
        <v>145</v>
      </c>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9" t="s">
        <v>146</v>
      </c>
    </row>
    <row r="174" spans="2:37" ht="15" customHeight="1" x14ac:dyDescent="0.15">
      <c r="B174" s="30"/>
      <c r="C174" s="30"/>
      <c r="D174" s="30"/>
      <c r="E174" s="5" t="s">
        <v>172</v>
      </c>
      <c r="F174" s="30" t="s">
        <v>488</v>
      </c>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row>
    <row r="175" spans="2:37" ht="15" customHeight="1" x14ac:dyDescent="0.15">
      <c r="B175" s="6" t="s">
        <v>489</v>
      </c>
      <c r="M175" s="108"/>
      <c r="N175" s="108"/>
      <c r="O175" s="108"/>
      <c r="P175" s="108"/>
      <c r="Q175" s="108"/>
      <c r="R175" s="108"/>
      <c r="S175" s="108"/>
      <c r="T175" s="108"/>
      <c r="U175" s="108"/>
      <c r="V175" s="108"/>
      <c r="W175" s="108"/>
      <c r="X175" s="108"/>
      <c r="Y175" s="108"/>
      <c r="Z175" s="108"/>
      <c r="AA175" s="108"/>
      <c r="AB175" s="34" t="s">
        <v>490</v>
      </c>
      <c r="AC175" s="35"/>
      <c r="AD175" s="35"/>
      <c r="AE175" s="35"/>
      <c r="AF175" s="35"/>
      <c r="AG175" s="35"/>
      <c r="AH175" s="35"/>
    </row>
    <row r="176" spans="2:37" ht="15" customHeight="1" x14ac:dyDescent="0.15">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row>
    <row r="177" spans="2:37" ht="15" customHeight="1" x14ac:dyDescent="0.15">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row>
    <row r="178" spans="2:37" ht="15" customHeight="1" x14ac:dyDescent="0.15">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row>
    <row r="179" spans="2:37" ht="15" customHeight="1" x14ac:dyDescent="0.15">
      <c r="B179" s="30"/>
      <c r="C179" s="30"/>
      <c r="D179" s="30"/>
      <c r="E179" s="30"/>
      <c r="F179" s="30"/>
      <c r="G179" s="30"/>
      <c r="H179" s="30"/>
      <c r="I179" s="30"/>
      <c r="J179" s="30"/>
      <c r="K179" s="30"/>
      <c r="L179" s="30"/>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row>
  </sheetData>
  <mergeCells count="199">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M102:AK102"/>
    <mergeCell ref="M106:AK106"/>
    <mergeCell ref="M93:AK93"/>
    <mergeCell ref="O94:AK94"/>
    <mergeCell ref="O103:AK103"/>
    <mergeCell ref="M105:AK105"/>
    <mergeCell ref="M108:AK108"/>
    <mergeCell ref="M64:AK64"/>
    <mergeCell ref="M68:AK68"/>
    <mergeCell ref="M72:AK72"/>
    <mergeCell ref="M80:AK80"/>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53:AK153"/>
    <mergeCell ref="N154:Q154"/>
    <mergeCell ref="Y154:AB154"/>
    <mergeCell ref="AH154:AJ154"/>
    <mergeCell ref="M155:AK155"/>
    <mergeCell ref="M157:AK157"/>
    <mergeCell ref="N164:R164"/>
    <mergeCell ref="N152:Q152"/>
    <mergeCell ref="Y152:AB152"/>
    <mergeCell ref="AH152:AJ152"/>
    <mergeCell ref="AA162:AC162"/>
    <mergeCell ref="AD162:AF162"/>
    <mergeCell ref="M163:AK163"/>
    <mergeCell ref="P159:T159"/>
    <mergeCell ref="U159:Y159"/>
    <mergeCell ref="Z159:AD159"/>
    <mergeCell ref="AE159:AI159"/>
    <mergeCell ref="M161:AK161"/>
    <mergeCell ref="S162:X162"/>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6"/>
  <sheetViews>
    <sheet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100" t="s">
        <v>126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30" t="s">
        <v>491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128</v>
      </c>
    </row>
    <row r="5" spans="2:37" ht="15" customHeight="1" x14ac:dyDescent="0.15">
      <c r="D5" s="6" t="s">
        <v>129</v>
      </c>
      <c r="E5" s="6" t="s">
        <v>130</v>
      </c>
      <c r="F5" s="6" t="s">
        <v>135</v>
      </c>
      <c r="L5" s="6" t="s">
        <v>131</v>
      </c>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2:37" ht="15" customHeight="1" x14ac:dyDescent="0.15">
      <c r="D6" s="6" t="s">
        <v>129</v>
      </c>
      <c r="E6" s="6" t="s">
        <v>132</v>
      </c>
      <c r="F6" s="6" t="s">
        <v>136</v>
      </c>
      <c r="L6" s="6" t="s">
        <v>131</v>
      </c>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row>
    <row r="7" spans="2:37" ht="15" customHeight="1" x14ac:dyDescent="0.15">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row>
    <row r="8" spans="2:37" ht="15" customHeight="1" x14ac:dyDescent="0.15">
      <c r="D8" s="6" t="s">
        <v>129</v>
      </c>
      <c r="E8" s="6" t="s">
        <v>133</v>
      </c>
      <c r="F8" s="6" t="s">
        <v>137</v>
      </c>
      <c r="L8" s="6" t="s">
        <v>131</v>
      </c>
      <c r="M8" s="36" t="s">
        <v>706</v>
      </c>
      <c r="N8" s="106"/>
      <c r="O8" s="106"/>
      <c r="P8" s="106"/>
      <c r="Q8" s="106"/>
      <c r="R8" s="106"/>
      <c r="S8" s="12"/>
      <c r="T8" s="12"/>
      <c r="U8" s="12"/>
      <c r="V8" s="12"/>
      <c r="W8" s="12"/>
      <c r="X8" s="12"/>
      <c r="Y8" s="12"/>
      <c r="Z8" s="12"/>
      <c r="AA8" s="12"/>
      <c r="AB8" s="12"/>
      <c r="AC8" s="12"/>
      <c r="AD8" s="12"/>
      <c r="AE8" s="12"/>
      <c r="AF8" s="12"/>
      <c r="AG8" s="12"/>
      <c r="AH8" s="12"/>
      <c r="AI8" s="12"/>
      <c r="AJ8" s="12"/>
      <c r="AK8" s="12"/>
    </row>
    <row r="9" spans="2:37" ht="15" customHeight="1" x14ac:dyDescent="0.15">
      <c r="D9" s="6" t="s">
        <v>129</v>
      </c>
      <c r="E9" s="6" t="s">
        <v>716</v>
      </c>
      <c r="F9" s="6" t="s">
        <v>138</v>
      </c>
      <c r="L9" s="6" t="s">
        <v>131</v>
      </c>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row>
    <row r="10" spans="2:37" ht="15" customHeight="1" x14ac:dyDescent="0.15">
      <c r="B10" s="30"/>
      <c r="C10" s="30"/>
      <c r="D10" s="30" t="s">
        <v>129</v>
      </c>
      <c r="E10" s="30" t="s">
        <v>134</v>
      </c>
      <c r="F10" s="30" t="s">
        <v>139</v>
      </c>
      <c r="G10" s="30"/>
      <c r="H10" s="30"/>
      <c r="I10" s="30"/>
      <c r="J10" s="30"/>
      <c r="K10" s="30"/>
      <c r="L10" s="30" t="s">
        <v>131</v>
      </c>
      <c r="M10" s="105"/>
      <c r="N10" s="105"/>
      <c r="O10" s="105"/>
      <c r="P10" s="105"/>
      <c r="Q10" s="105"/>
      <c r="R10" s="105"/>
      <c r="S10" s="50"/>
      <c r="T10" s="32"/>
      <c r="U10" s="51"/>
      <c r="V10" s="51"/>
      <c r="W10" s="51"/>
      <c r="X10" s="30"/>
      <c r="Y10" s="30"/>
      <c r="Z10" s="30"/>
      <c r="AA10" s="30"/>
      <c r="AB10" s="30"/>
      <c r="AC10" s="30"/>
      <c r="AD10" s="30"/>
      <c r="AE10" s="30"/>
      <c r="AF10" s="30"/>
      <c r="AG10" s="30"/>
      <c r="AH10" s="30"/>
      <c r="AI10" s="30"/>
      <c r="AJ10" s="30"/>
      <c r="AK10" s="30"/>
    </row>
    <row r="12" spans="2:37" ht="15" customHeight="1" x14ac:dyDescent="0.15">
      <c r="B12" s="6" t="s">
        <v>128</v>
      </c>
    </row>
    <row r="13" spans="2:37" ht="15" customHeight="1" x14ac:dyDescent="0.15">
      <c r="D13" s="6" t="s">
        <v>129</v>
      </c>
      <c r="E13" s="6" t="s">
        <v>130</v>
      </c>
      <c r="F13" s="6" t="s">
        <v>135</v>
      </c>
      <c r="L13" s="6" t="s">
        <v>131</v>
      </c>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row>
    <row r="14" spans="2:37" ht="15" customHeight="1" x14ac:dyDescent="0.15">
      <c r="D14" s="6" t="s">
        <v>129</v>
      </c>
      <c r="E14" s="6" t="s">
        <v>132</v>
      </c>
      <c r="F14" s="6" t="s">
        <v>136</v>
      </c>
      <c r="L14" s="6" t="s">
        <v>131</v>
      </c>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row>
    <row r="15" spans="2:37" ht="15" customHeight="1" x14ac:dyDescent="0.15">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row>
    <row r="16" spans="2:37" ht="15" customHeight="1" x14ac:dyDescent="0.15">
      <c r="D16" s="6" t="s">
        <v>129</v>
      </c>
      <c r="E16" s="6" t="s">
        <v>133</v>
      </c>
      <c r="F16" s="6" t="s">
        <v>137</v>
      </c>
      <c r="L16" s="6" t="s">
        <v>131</v>
      </c>
      <c r="M16" s="36" t="s">
        <v>706</v>
      </c>
      <c r="N16" s="106"/>
      <c r="O16" s="106"/>
      <c r="P16" s="106"/>
      <c r="Q16" s="106"/>
      <c r="R16" s="106"/>
      <c r="S16" s="12"/>
      <c r="T16" s="12"/>
      <c r="U16" s="12"/>
      <c r="V16" s="12"/>
      <c r="W16" s="12"/>
      <c r="X16" s="12"/>
      <c r="Y16" s="12"/>
      <c r="Z16" s="12"/>
      <c r="AA16" s="12"/>
      <c r="AB16" s="12"/>
      <c r="AC16" s="12"/>
      <c r="AD16" s="12"/>
      <c r="AE16" s="12"/>
      <c r="AF16" s="12"/>
      <c r="AG16" s="12"/>
      <c r="AH16" s="12"/>
      <c r="AI16" s="12"/>
      <c r="AJ16" s="12"/>
      <c r="AK16" s="12"/>
    </row>
    <row r="17" spans="2:37" ht="15" customHeight="1" x14ac:dyDescent="0.15">
      <c r="D17" s="6" t="s">
        <v>129</v>
      </c>
      <c r="E17" s="6" t="s">
        <v>717</v>
      </c>
      <c r="F17" s="6" t="s">
        <v>138</v>
      </c>
      <c r="L17" s="6" t="s">
        <v>131</v>
      </c>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row>
    <row r="18" spans="2:37" ht="15" customHeight="1" x14ac:dyDescent="0.15">
      <c r="B18" s="30"/>
      <c r="C18" s="30"/>
      <c r="D18" s="30" t="s">
        <v>129</v>
      </c>
      <c r="E18" s="30" t="s">
        <v>134</v>
      </c>
      <c r="F18" s="30" t="s">
        <v>139</v>
      </c>
      <c r="G18" s="30"/>
      <c r="H18" s="30"/>
      <c r="I18" s="30"/>
      <c r="J18" s="30"/>
      <c r="K18" s="30"/>
      <c r="L18" s="30" t="s">
        <v>131</v>
      </c>
      <c r="M18" s="105"/>
      <c r="N18" s="105"/>
      <c r="O18" s="105"/>
      <c r="P18" s="105"/>
      <c r="Q18" s="105"/>
      <c r="R18" s="105"/>
      <c r="S18" s="50"/>
      <c r="T18" s="32"/>
      <c r="U18" s="51"/>
      <c r="V18" s="51"/>
      <c r="W18" s="51"/>
      <c r="X18" s="30"/>
      <c r="Y18" s="30"/>
      <c r="Z18" s="30"/>
      <c r="AA18" s="30"/>
      <c r="AB18" s="30"/>
      <c r="AC18" s="30"/>
      <c r="AD18" s="30"/>
      <c r="AE18" s="30"/>
      <c r="AF18" s="30"/>
      <c r="AG18" s="30"/>
      <c r="AH18" s="30"/>
      <c r="AI18" s="30"/>
      <c r="AJ18" s="30"/>
      <c r="AK18" s="30"/>
    </row>
    <row r="20" spans="2:37" ht="15" customHeight="1" x14ac:dyDescent="0.15">
      <c r="B20" s="6" t="s">
        <v>128</v>
      </c>
    </row>
    <row r="21" spans="2:37" ht="15" customHeight="1" x14ac:dyDescent="0.15">
      <c r="D21" s="6" t="s">
        <v>129</v>
      </c>
      <c r="E21" s="6" t="s">
        <v>130</v>
      </c>
      <c r="F21" s="6" t="s">
        <v>135</v>
      </c>
      <c r="L21" s="6" t="s">
        <v>131</v>
      </c>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row>
    <row r="22" spans="2:37" ht="15" customHeight="1" x14ac:dyDescent="0.15">
      <c r="D22" s="6" t="s">
        <v>129</v>
      </c>
      <c r="E22" s="6" t="s">
        <v>132</v>
      </c>
      <c r="F22" s="6" t="s">
        <v>136</v>
      </c>
      <c r="L22" s="6" t="s">
        <v>131</v>
      </c>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row>
    <row r="23" spans="2:37" ht="15" customHeight="1" x14ac:dyDescent="0.15">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row>
    <row r="24" spans="2:37" ht="15" customHeight="1" x14ac:dyDescent="0.15">
      <c r="D24" s="6" t="s">
        <v>129</v>
      </c>
      <c r="E24" s="6" t="s">
        <v>133</v>
      </c>
      <c r="F24" s="6" t="s">
        <v>137</v>
      </c>
      <c r="L24" s="6" t="s">
        <v>131</v>
      </c>
      <c r="M24" s="36" t="s">
        <v>706</v>
      </c>
      <c r="N24" s="106"/>
      <c r="O24" s="106"/>
      <c r="P24" s="106"/>
      <c r="Q24" s="106"/>
      <c r="R24" s="106"/>
      <c r="S24" s="12"/>
      <c r="T24" s="12"/>
      <c r="U24" s="12"/>
      <c r="V24" s="12"/>
      <c r="W24" s="12"/>
      <c r="X24" s="12"/>
      <c r="Y24" s="12"/>
      <c r="Z24" s="12"/>
      <c r="AA24" s="12"/>
      <c r="AB24" s="12"/>
      <c r="AC24" s="12"/>
      <c r="AD24" s="12"/>
      <c r="AE24" s="12"/>
      <c r="AF24" s="12"/>
      <c r="AG24" s="12"/>
      <c r="AH24" s="12"/>
      <c r="AI24" s="12"/>
      <c r="AJ24" s="12"/>
      <c r="AK24" s="12"/>
    </row>
    <row r="25" spans="2:37" ht="15" customHeight="1" x14ac:dyDescent="0.15">
      <c r="D25" s="6" t="s">
        <v>129</v>
      </c>
      <c r="E25" s="6" t="s">
        <v>716</v>
      </c>
      <c r="F25" s="6" t="s">
        <v>138</v>
      </c>
      <c r="L25" s="6" t="s">
        <v>131</v>
      </c>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row>
    <row r="26" spans="2:37" ht="15" customHeight="1" x14ac:dyDescent="0.15">
      <c r="B26" s="30"/>
      <c r="C26" s="30"/>
      <c r="D26" s="30" t="s">
        <v>129</v>
      </c>
      <c r="E26" s="30" t="s">
        <v>134</v>
      </c>
      <c r="F26" s="30" t="s">
        <v>139</v>
      </c>
      <c r="G26" s="30"/>
      <c r="H26" s="30"/>
      <c r="I26" s="30"/>
      <c r="J26" s="30"/>
      <c r="K26" s="30"/>
      <c r="L26" s="30" t="s">
        <v>131</v>
      </c>
      <c r="M26" s="105"/>
      <c r="N26" s="105"/>
      <c r="O26" s="105"/>
      <c r="P26" s="105"/>
      <c r="Q26" s="105"/>
      <c r="R26" s="105"/>
      <c r="S26" s="50"/>
      <c r="T26" s="32"/>
      <c r="U26" s="51"/>
      <c r="V26" s="51"/>
      <c r="W26" s="51"/>
      <c r="X26" s="30"/>
      <c r="Y26" s="30"/>
      <c r="Z26" s="30"/>
      <c r="AA26" s="30"/>
      <c r="AB26" s="30"/>
      <c r="AC26" s="30"/>
      <c r="AD26" s="30"/>
      <c r="AE26" s="30"/>
      <c r="AF26" s="30"/>
      <c r="AG26" s="30"/>
      <c r="AH26" s="30"/>
      <c r="AI26" s="30"/>
      <c r="AJ26" s="30"/>
      <c r="AK26" s="30"/>
    </row>
  </sheetData>
  <mergeCells count="19">
    <mergeCell ref="N16:R16"/>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76"/>
  <sheetViews>
    <sheetView zoomScaleNormal="100" zoomScaleSheetLayoutView="100" workbookViewId="0">
      <selection activeCell="H4" sqref="H4:AK4"/>
    </sheetView>
  </sheetViews>
  <sheetFormatPr defaultColWidth="2.5" defaultRowHeight="15" customHeight="1" x14ac:dyDescent="0.15"/>
  <cols>
    <col min="1" max="73" width="2.5" style="6" customWidth="1"/>
    <col min="74" max="16384" width="2.5" style="7"/>
  </cols>
  <sheetData>
    <row r="2" spans="2:37" ht="15" customHeight="1" x14ac:dyDescent="0.15">
      <c r="B2" s="100" t="s">
        <v>504</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30" t="s">
        <v>505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2" customHeight="1" x14ac:dyDescent="0.15">
      <c r="B4" s="27" t="s">
        <v>506</v>
      </c>
      <c r="C4" s="27"/>
      <c r="D4" s="27"/>
      <c r="E4" s="27"/>
      <c r="F4" s="27"/>
      <c r="G4" s="27"/>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row>
    <row r="5" spans="2:37" ht="12" customHeight="1" x14ac:dyDescent="0.15">
      <c r="B5" s="27" t="s">
        <v>507</v>
      </c>
      <c r="C5" s="27"/>
      <c r="D5" s="27"/>
      <c r="E5" s="27"/>
      <c r="F5" s="27"/>
      <c r="G5" s="27"/>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row>
    <row r="6" spans="2:37" ht="12" customHeight="1" x14ac:dyDescent="0.15">
      <c r="B6" s="6" t="s">
        <v>508</v>
      </c>
    </row>
    <row r="7" spans="2:37" ht="12" customHeight="1" x14ac:dyDescent="0.15">
      <c r="H7" s="58" t="s">
        <v>172</v>
      </c>
      <c r="I7" s="6" t="s">
        <v>509</v>
      </c>
      <c r="N7" s="9" t="s">
        <v>145</v>
      </c>
      <c r="O7" s="58" t="s">
        <v>172</v>
      </c>
      <c r="P7" s="6" t="s">
        <v>510</v>
      </c>
      <c r="T7" s="58" t="s">
        <v>172</v>
      </c>
      <c r="U7" s="6" t="s">
        <v>511</v>
      </c>
      <c r="Z7" s="58" t="s">
        <v>172</v>
      </c>
      <c r="AA7" s="6" t="s">
        <v>512</v>
      </c>
      <c r="AF7" s="9" t="s">
        <v>146</v>
      </c>
    </row>
    <row r="8" spans="2:37" ht="12" customHeight="1" x14ac:dyDescent="0.15">
      <c r="B8" s="30"/>
      <c r="C8" s="30"/>
      <c r="D8" s="30"/>
      <c r="E8" s="30"/>
      <c r="F8" s="30"/>
      <c r="G8" s="30"/>
      <c r="H8" s="59" t="s">
        <v>172</v>
      </c>
      <c r="I8" s="30" t="s">
        <v>513</v>
      </c>
      <c r="J8" s="30"/>
      <c r="K8" s="30"/>
      <c r="L8" s="30"/>
      <c r="M8" s="30"/>
      <c r="N8" s="30"/>
      <c r="O8" s="59" t="s">
        <v>172</v>
      </c>
      <c r="P8" s="30" t="s">
        <v>514</v>
      </c>
      <c r="Q8" s="30"/>
      <c r="R8" s="30"/>
      <c r="S8" s="30"/>
      <c r="T8" s="30"/>
      <c r="U8" s="30"/>
      <c r="V8" s="30"/>
      <c r="W8" s="30"/>
      <c r="X8" s="30"/>
      <c r="Y8" s="30"/>
      <c r="Z8" s="30"/>
      <c r="AA8" s="30"/>
      <c r="AB8" s="30"/>
      <c r="AC8" s="30"/>
      <c r="AD8" s="30"/>
      <c r="AE8" s="30"/>
      <c r="AF8" s="30"/>
      <c r="AG8" s="30"/>
      <c r="AH8" s="30"/>
      <c r="AI8" s="30"/>
      <c r="AJ8" s="30"/>
      <c r="AK8" s="30"/>
    </row>
    <row r="9" spans="2:37" ht="12" customHeight="1" x14ac:dyDescent="0.15">
      <c r="B9" s="30" t="s">
        <v>515</v>
      </c>
      <c r="C9" s="30"/>
      <c r="D9" s="30"/>
      <c r="E9" s="30"/>
      <c r="F9" s="30"/>
      <c r="G9" s="30"/>
      <c r="H9" s="58" t="s">
        <v>172</v>
      </c>
      <c r="I9" s="30" t="s">
        <v>516</v>
      </c>
      <c r="J9" s="30"/>
      <c r="K9" s="30"/>
      <c r="L9" s="30"/>
      <c r="M9" s="58" t="s">
        <v>172</v>
      </c>
      <c r="N9" s="30" t="s">
        <v>517</v>
      </c>
      <c r="O9" s="30"/>
      <c r="P9" s="30"/>
      <c r="Q9" s="30"/>
      <c r="R9" s="58" t="s">
        <v>172</v>
      </c>
      <c r="S9" s="30" t="s">
        <v>518</v>
      </c>
      <c r="T9" s="30"/>
      <c r="U9" s="30"/>
      <c r="V9" s="30"/>
      <c r="W9" s="30"/>
      <c r="X9" s="30"/>
      <c r="Y9" s="30"/>
      <c r="Z9" s="30"/>
      <c r="AA9" s="30"/>
      <c r="AB9" s="30"/>
      <c r="AC9" s="30"/>
      <c r="AD9" s="30"/>
      <c r="AE9" s="30"/>
      <c r="AF9" s="30"/>
      <c r="AG9" s="30"/>
      <c r="AH9" s="30"/>
      <c r="AI9" s="30"/>
      <c r="AJ9" s="30"/>
      <c r="AK9" s="30"/>
    </row>
    <row r="10" spans="2:37" ht="12" customHeight="1" x14ac:dyDescent="0.15">
      <c r="B10" s="27" t="s">
        <v>519</v>
      </c>
      <c r="C10" s="27"/>
      <c r="D10" s="27"/>
      <c r="E10" s="27"/>
      <c r="F10" s="27"/>
      <c r="G10" s="27"/>
      <c r="H10" s="27"/>
      <c r="I10" s="27"/>
      <c r="J10" s="27"/>
      <c r="K10" s="27"/>
      <c r="L10" s="27"/>
      <c r="M10" s="27"/>
      <c r="N10" s="27"/>
      <c r="O10" s="27"/>
      <c r="P10" s="142"/>
      <c r="Q10" s="142"/>
      <c r="R10" s="142"/>
      <c r="S10" s="142"/>
      <c r="T10" s="142"/>
      <c r="U10" s="142" t="s">
        <v>743</v>
      </c>
      <c r="V10" s="142"/>
      <c r="W10" s="142"/>
      <c r="X10" s="142"/>
      <c r="Y10" s="142"/>
      <c r="Z10" s="142" t="s">
        <v>742</v>
      </c>
      <c r="AA10" s="142"/>
      <c r="AB10" s="142"/>
      <c r="AC10" s="142"/>
      <c r="AD10" s="142"/>
      <c r="AE10" s="142"/>
      <c r="AF10" s="142"/>
      <c r="AG10" s="142"/>
      <c r="AH10" s="142"/>
      <c r="AI10" s="142"/>
      <c r="AJ10" s="27"/>
      <c r="AK10" s="27"/>
    </row>
    <row r="11" spans="2:37" ht="12" customHeight="1" x14ac:dyDescent="0.15">
      <c r="B11" s="6" t="s">
        <v>520</v>
      </c>
    </row>
    <row r="12" spans="2:37" ht="12" customHeight="1" x14ac:dyDescent="0.15">
      <c r="D12" s="6" t="s">
        <v>129</v>
      </c>
      <c r="E12" s="6" t="s">
        <v>130</v>
      </c>
      <c r="F12" s="6" t="s">
        <v>521</v>
      </c>
      <c r="K12" s="6" t="s">
        <v>131</v>
      </c>
      <c r="P12" s="143"/>
      <c r="Q12" s="143"/>
      <c r="R12" s="143"/>
      <c r="S12" s="143"/>
      <c r="T12" s="143"/>
      <c r="U12" s="9" t="s">
        <v>524</v>
      </c>
    </row>
    <row r="13" spans="2:37" ht="12" customHeight="1" x14ac:dyDescent="0.15">
      <c r="B13" s="30"/>
      <c r="C13" s="30"/>
      <c r="D13" s="30" t="s">
        <v>129</v>
      </c>
      <c r="E13" s="30" t="s">
        <v>132</v>
      </c>
      <c r="F13" s="30" t="s">
        <v>523</v>
      </c>
      <c r="G13" s="30"/>
      <c r="H13" s="30"/>
      <c r="I13" s="30"/>
      <c r="J13" s="30"/>
      <c r="K13" s="30"/>
      <c r="L13" s="30"/>
      <c r="M13" s="30"/>
      <c r="N13" s="30"/>
      <c r="O13" s="30" t="s">
        <v>131</v>
      </c>
      <c r="P13" s="144"/>
      <c r="Q13" s="144"/>
      <c r="R13" s="144"/>
      <c r="S13" s="144"/>
      <c r="T13" s="144"/>
      <c r="U13" s="32" t="s">
        <v>524</v>
      </c>
      <c r="V13" s="30"/>
      <c r="W13" s="30"/>
      <c r="X13" s="30"/>
      <c r="Y13" s="30"/>
      <c r="Z13" s="30"/>
      <c r="AA13" s="30"/>
      <c r="AB13" s="30"/>
      <c r="AC13" s="30"/>
      <c r="AD13" s="30"/>
      <c r="AE13" s="30"/>
      <c r="AF13" s="30"/>
      <c r="AG13" s="30"/>
      <c r="AH13" s="30"/>
      <c r="AI13" s="30"/>
      <c r="AJ13" s="30"/>
      <c r="AK13" s="30"/>
    </row>
    <row r="14" spans="2:37" ht="12" customHeight="1" x14ac:dyDescent="0.15">
      <c r="B14" s="6" t="s">
        <v>525</v>
      </c>
    </row>
    <row r="15" spans="2:37" ht="12" customHeight="1" x14ac:dyDescent="0.15">
      <c r="D15" s="6" t="s">
        <v>129</v>
      </c>
      <c r="E15" s="6" t="s">
        <v>130</v>
      </c>
      <c r="F15" s="6" t="s">
        <v>526</v>
      </c>
      <c r="K15" s="6" t="s">
        <v>131</v>
      </c>
      <c r="L15" s="138" t="s">
        <v>527</v>
      </c>
      <c r="M15" s="138"/>
      <c r="N15" s="40" t="s">
        <v>145</v>
      </c>
      <c r="O15" s="116"/>
      <c r="P15" s="116"/>
      <c r="Q15" s="116"/>
      <c r="R15" s="116"/>
      <c r="S15" s="34" t="s">
        <v>707</v>
      </c>
      <c r="T15" s="40" t="s">
        <v>145</v>
      </c>
      <c r="U15" s="116"/>
      <c r="V15" s="116"/>
      <c r="W15" s="116"/>
      <c r="X15" s="116"/>
      <c r="Y15" s="34" t="s">
        <v>707</v>
      </c>
      <c r="Z15" s="40" t="s">
        <v>145</v>
      </c>
      <c r="AA15" s="116"/>
      <c r="AB15" s="116"/>
      <c r="AC15" s="116"/>
      <c r="AD15" s="116"/>
      <c r="AE15" s="34" t="s">
        <v>707</v>
      </c>
      <c r="AF15" s="40" t="s">
        <v>145</v>
      </c>
      <c r="AG15" s="116"/>
      <c r="AH15" s="116"/>
      <c r="AI15" s="116"/>
      <c r="AJ15" s="116"/>
      <c r="AK15" s="34" t="s">
        <v>707</v>
      </c>
    </row>
    <row r="16" spans="2:37" ht="12" customHeight="1" x14ac:dyDescent="0.15">
      <c r="L16" s="138" t="s">
        <v>528</v>
      </c>
      <c r="M16" s="138"/>
      <c r="N16" s="40" t="s">
        <v>145</v>
      </c>
      <c r="O16" s="116"/>
      <c r="P16" s="116"/>
      <c r="Q16" s="116"/>
      <c r="R16" s="116"/>
      <c r="S16" s="34" t="s">
        <v>707</v>
      </c>
      <c r="T16" s="40" t="s">
        <v>145</v>
      </c>
      <c r="U16" s="116"/>
      <c r="V16" s="116"/>
      <c r="W16" s="116"/>
      <c r="X16" s="116"/>
      <c r="Y16" s="34" t="s">
        <v>707</v>
      </c>
      <c r="Z16" s="40" t="s">
        <v>145</v>
      </c>
      <c r="AA16" s="116"/>
      <c r="AB16" s="116"/>
      <c r="AC16" s="116"/>
      <c r="AD16" s="116"/>
      <c r="AE16" s="34" t="s">
        <v>707</v>
      </c>
      <c r="AF16" s="40" t="s">
        <v>145</v>
      </c>
      <c r="AG16" s="116"/>
      <c r="AH16" s="116"/>
      <c r="AI16" s="116"/>
      <c r="AJ16" s="116"/>
      <c r="AK16" s="34" t="s">
        <v>707</v>
      </c>
    </row>
    <row r="17" spans="2:51" ht="12" customHeight="1" x14ac:dyDescent="0.15">
      <c r="D17" s="6" t="s">
        <v>129</v>
      </c>
      <c r="E17" s="6" t="s">
        <v>132</v>
      </c>
      <c r="F17" s="6" t="s">
        <v>530</v>
      </c>
      <c r="K17" s="6" t="s">
        <v>131</v>
      </c>
      <c r="N17" s="40" t="s">
        <v>145</v>
      </c>
      <c r="O17" s="141"/>
      <c r="P17" s="141"/>
      <c r="Q17" s="141"/>
      <c r="R17" s="141"/>
      <c r="S17" s="9" t="s">
        <v>711</v>
      </c>
      <c r="T17" s="40" t="s">
        <v>145</v>
      </c>
      <c r="U17" s="141"/>
      <c r="V17" s="141"/>
      <c r="W17" s="141"/>
      <c r="X17" s="141"/>
      <c r="Y17" s="9" t="s">
        <v>529</v>
      </c>
      <c r="Z17" s="40" t="s">
        <v>145</v>
      </c>
      <c r="AA17" s="141"/>
      <c r="AB17" s="141"/>
      <c r="AC17" s="141"/>
      <c r="AD17" s="141"/>
      <c r="AE17" s="9" t="s">
        <v>529</v>
      </c>
      <c r="AF17" s="40" t="s">
        <v>145</v>
      </c>
      <c r="AG17" s="141"/>
      <c r="AH17" s="141"/>
      <c r="AI17" s="141"/>
      <c r="AJ17" s="141"/>
      <c r="AK17" s="9" t="s">
        <v>529</v>
      </c>
    </row>
    <row r="18" spans="2:51" ht="12" customHeight="1" x14ac:dyDescent="0.15">
      <c r="D18" s="6" t="s">
        <v>129</v>
      </c>
      <c r="E18" s="6" t="s">
        <v>133</v>
      </c>
      <c r="F18" s="6" t="s">
        <v>553</v>
      </c>
    </row>
    <row r="19" spans="2:51" ht="12" customHeight="1" x14ac:dyDescent="0.15">
      <c r="N19" s="40" t="s">
        <v>145</v>
      </c>
      <c r="O19" s="116"/>
      <c r="P19" s="116"/>
      <c r="Q19" s="116"/>
      <c r="R19" s="116"/>
      <c r="S19" s="34" t="s">
        <v>710</v>
      </c>
      <c r="T19" s="40" t="s">
        <v>145</v>
      </c>
      <c r="U19" s="116"/>
      <c r="V19" s="116"/>
      <c r="W19" s="116"/>
      <c r="X19" s="116"/>
      <c r="Y19" s="34" t="s">
        <v>710</v>
      </c>
      <c r="Z19" s="40" t="s">
        <v>145</v>
      </c>
      <c r="AA19" s="116"/>
      <c r="AB19" s="116"/>
      <c r="AC19" s="116"/>
      <c r="AD19" s="116"/>
      <c r="AE19" s="34" t="s">
        <v>710</v>
      </c>
      <c r="AF19" s="40" t="s">
        <v>145</v>
      </c>
      <c r="AG19" s="116"/>
      <c r="AH19" s="116"/>
      <c r="AI19" s="116"/>
      <c r="AJ19" s="116"/>
      <c r="AK19" s="34" t="s">
        <v>710</v>
      </c>
    </row>
    <row r="20" spans="2:51" ht="12" customHeight="1" x14ac:dyDescent="0.15">
      <c r="D20" s="6" t="s">
        <v>129</v>
      </c>
      <c r="E20" s="6" t="s">
        <v>716</v>
      </c>
      <c r="F20" s="6" t="s">
        <v>554</v>
      </c>
    </row>
    <row r="21" spans="2:51" ht="12" customHeight="1" x14ac:dyDescent="0.15">
      <c r="N21" s="40" t="s">
        <v>145</v>
      </c>
      <c r="O21" s="116"/>
      <c r="P21" s="116"/>
      <c r="Q21" s="116"/>
      <c r="R21" s="116"/>
      <c r="S21" s="34" t="s">
        <v>710</v>
      </c>
      <c r="T21" s="40" t="s">
        <v>145</v>
      </c>
      <c r="U21" s="116"/>
      <c r="V21" s="116"/>
      <c r="W21" s="116"/>
      <c r="X21" s="116"/>
      <c r="Y21" s="34" t="s">
        <v>710</v>
      </c>
      <c r="Z21" s="40" t="s">
        <v>145</v>
      </c>
      <c r="AA21" s="116"/>
      <c r="AB21" s="116"/>
      <c r="AC21" s="116"/>
      <c r="AD21" s="116"/>
      <c r="AE21" s="34" t="s">
        <v>710</v>
      </c>
      <c r="AF21" s="40" t="s">
        <v>145</v>
      </c>
      <c r="AG21" s="116"/>
      <c r="AH21" s="116"/>
      <c r="AI21" s="116"/>
      <c r="AJ21" s="116"/>
      <c r="AK21" s="34" t="s">
        <v>710</v>
      </c>
    </row>
    <row r="22" spans="2:51" ht="12" customHeight="1" x14ac:dyDescent="0.15">
      <c r="D22" s="6" t="s">
        <v>129</v>
      </c>
      <c r="E22" s="6" t="s">
        <v>134</v>
      </c>
      <c r="F22" s="6" t="s">
        <v>531</v>
      </c>
      <c r="K22" s="6" t="s">
        <v>131</v>
      </c>
      <c r="L22" s="138" t="s">
        <v>527</v>
      </c>
      <c r="M22" s="138"/>
      <c r="O22" s="140">
        <f>SUM(O15,U15,AA15,AG15)</f>
        <v>0</v>
      </c>
      <c r="P22" s="140"/>
      <c r="Q22" s="140"/>
      <c r="R22" s="140"/>
      <c r="S22" s="34" t="s">
        <v>708</v>
      </c>
    </row>
    <row r="23" spans="2:51" ht="12" customHeight="1" x14ac:dyDescent="0.15">
      <c r="L23" s="138" t="s">
        <v>528</v>
      </c>
      <c r="M23" s="138"/>
      <c r="O23" s="140">
        <f>SUM(O16,U16,AA16,AG16)</f>
        <v>0</v>
      </c>
      <c r="P23" s="140"/>
      <c r="Q23" s="140"/>
      <c r="R23" s="140"/>
      <c r="S23" s="34" t="s">
        <v>708</v>
      </c>
    </row>
    <row r="24" spans="2:51" ht="12" customHeight="1" x14ac:dyDescent="0.15">
      <c r="D24" s="6" t="s">
        <v>129</v>
      </c>
      <c r="E24" s="6" t="s">
        <v>532</v>
      </c>
      <c r="F24" s="6" t="s">
        <v>555</v>
      </c>
      <c r="W24" s="116"/>
      <c r="X24" s="116"/>
      <c r="Y24" s="116"/>
      <c r="Z24" s="116"/>
      <c r="AA24" s="6" t="s">
        <v>712</v>
      </c>
    </row>
    <row r="25" spans="2:51" ht="12" customHeight="1" x14ac:dyDescent="0.15">
      <c r="D25" s="6" t="s">
        <v>129</v>
      </c>
      <c r="E25" s="6" t="s">
        <v>153</v>
      </c>
      <c r="F25" s="6" t="s">
        <v>556</v>
      </c>
      <c r="W25" s="116"/>
      <c r="X25" s="116"/>
      <c r="Y25" s="116"/>
      <c r="Z25" s="116"/>
      <c r="AA25" s="6" t="s">
        <v>712</v>
      </c>
    </row>
    <row r="26" spans="2:51" ht="12" customHeight="1" x14ac:dyDescent="0.15">
      <c r="B26" s="30"/>
      <c r="C26" s="30"/>
      <c r="D26" s="30" t="s">
        <v>129</v>
      </c>
      <c r="E26" s="30" t="s">
        <v>533</v>
      </c>
      <c r="F26" s="30" t="s">
        <v>163</v>
      </c>
      <c r="G26" s="30"/>
      <c r="H26" s="30"/>
      <c r="I26" s="30"/>
      <c r="J26" s="30"/>
      <c r="K26" s="30" t="s">
        <v>131</v>
      </c>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row>
    <row r="27" spans="2:51" ht="12" customHeight="1" x14ac:dyDescent="0.15">
      <c r="B27" s="6" t="s">
        <v>534</v>
      </c>
      <c r="H27" s="33" t="s">
        <v>536</v>
      </c>
      <c r="I27" s="135" t="str">
        <f>IF(L27="","",VLOOKUP(L27,LIST!$B$240:'LIST'!$C$383,2,0))</f>
        <v/>
      </c>
      <c r="J27" s="135"/>
      <c r="K27" s="135"/>
      <c r="L27" s="136"/>
      <c r="M27" s="136"/>
      <c r="N27" s="136"/>
      <c r="O27" s="136"/>
      <c r="P27" s="136"/>
      <c r="Q27" s="136"/>
      <c r="R27" s="136"/>
      <c r="S27" s="136"/>
      <c r="T27" s="136"/>
      <c r="U27" s="136"/>
      <c r="V27" s="41" t="s">
        <v>529</v>
      </c>
      <c r="W27" s="41" t="s">
        <v>535</v>
      </c>
      <c r="X27" s="135" t="str">
        <f>IF(AA27="","",VLOOKUP(AA27,LIST!$B$240:'LIST'!$C$383,2,0))</f>
        <v/>
      </c>
      <c r="Y27" s="135"/>
      <c r="Z27" s="135"/>
      <c r="AA27" s="136"/>
      <c r="AB27" s="136"/>
      <c r="AC27" s="136"/>
      <c r="AD27" s="136"/>
      <c r="AE27" s="136"/>
      <c r="AF27" s="136"/>
      <c r="AG27" s="136"/>
      <c r="AH27" s="136"/>
      <c r="AI27" s="136"/>
      <c r="AJ27" s="136"/>
      <c r="AK27" s="6" t="s">
        <v>529</v>
      </c>
    </row>
    <row r="28" spans="2:51" ht="12" customHeight="1" x14ac:dyDescent="0.15">
      <c r="B28" s="30"/>
      <c r="C28" s="30"/>
      <c r="D28" s="30"/>
      <c r="E28" s="30"/>
      <c r="F28" s="30"/>
      <c r="G28" s="30"/>
      <c r="H28" s="42" t="s">
        <v>536</v>
      </c>
      <c r="I28" s="137" t="str">
        <f>IF(L28="","",VLOOKUP(L28,LIST!$B$240:'LIST'!$C$383,2,0))</f>
        <v/>
      </c>
      <c r="J28" s="137"/>
      <c r="K28" s="137"/>
      <c r="L28" s="123"/>
      <c r="M28" s="123"/>
      <c r="N28" s="123"/>
      <c r="O28" s="123"/>
      <c r="P28" s="123"/>
      <c r="Q28" s="123"/>
      <c r="R28" s="123"/>
      <c r="S28" s="123"/>
      <c r="T28" s="123"/>
      <c r="U28" s="123"/>
      <c r="V28" s="30" t="s">
        <v>529</v>
      </c>
      <c r="W28" s="30" t="s">
        <v>535</v>
      </c>
      <c r="X28" s="137" t="str">
        <f>IF(AA28="","",VLOOKUP(AA28,LIST!$B$240:'LIST'!$C$383,2,0))</f>
        <v/>
      </c>
      <c r="Y28" s="137"/>
      <c r="Z28" s="137"/>
      <c r="AA28" s="123"/>
      <c r="AB28" s="123"/>
      <c r="AC28" s="123"/>
      <c r="AD28" s="123"/>
      <c r="AE28" s="123"/>
      <c r="AF28" s="123"/>
      <c r="AG28" s="123"/>
      <c r="AH28" s="123"/>
      <c r="AI28" s="123"/>
      <c r="AJ28" s="123"/>
      <c r="AK28" s="30" t="s">
        <v>529</v>
      </c>
    </row>
    <row r="29" spans="2:51" ht="12" customHeight="1" x14ac:dyDescent="0.15">
      <c r="B29" s="27" t="s">
        <v>537</v>
      </c>
      <c r="C29" s="27"/>
      <c r="D29" s="27"/>
      <c r="E29" s="27"/>
      <c r="F29" s="27"/>
      <c r="G29" s="27"/>
      <c r="H29" s="57" t="s">
        <v>172</v>
      </c>
      <c r="I29" s="27" t="s">
        <v>538</v>
      </c>
      <c r="J29" s="27"/>
      <c r="K29" s="57" t="s">
        <v>172</v>
      </c>
      <c r="L29" s="27" t="s">
        <v>539</v>
      </c>
      <c r="M29" s="27"/>
      <c r="N29" s="57" t="s">
        <v>172</v>
      </c>
      <c r="O29" s="27" t="s">
        <v>540</v>
      </c>
      <c r="P29" s="27"/>
      <c r="Q29" s="57" t="s">
        <v>172</v>
      </c>
      <c r="R29" s="27" t="s">
        <v>541</v>
      </c>
      <c r="S29" s="27"/>
      <c r="T29" s="57" t="s">
        <v>172</v>
      </c>
      <c r="U29" s="27" t="s">
        <v>542</v>
      </c>
      <c r="V29" s="27"/>
      <c r="W29" s="27"/>
      <c r="X29" s="57" t="s">
        <v>172</v>
      </c>
      <c r="Y29" s="27" t="s">
        <v>543</v>
      </c>
      <c r="Z29" s="27"/>
      <c r="AA29" s="27"/>
      <c r="AB29" s="27"/>
      <c r="AC29" s="27"/>
      <c r="AD29" s="57" t="s">
        <v>172</v>
      </c>
      <c r="AE29" s="27" t="s">
        <v>544</v>
      </c>
      <c r="AF29" s="27"/>
      <c r="AG29" s="27"/>
      <c r="AH29" s="27"/>
      <c r="AI29" s="27"/>
      <c r="AJ29" s="27"/>
      <c r="AK29" s="27"/>
    </row>
    <row r="30" spans="2:51" ht="12" customHeight="1" x14ac:dyDescent="0.15">
      <c r="B30" s="6" t="s">
        <v>545</v>
      </c>
      <c r="N30" s="40" t="s">
        <v>145</v>
      </c>
      <c r="O30" s="99" t="s">
        <v>547</v>
      </c>
      <c r="P30" s="99"/>
      <c r="Q30" s="99"/>
      <c r="R30" s="99"/>
      <c r="S30" s="99"/>
      <c r="T30" s="99"/>
      <c r="U30" s="9" t="s">
        <v>529</v>
      </c>
      <c r="V30" s="40" t="s">
        <v>145</v>
      </c>
      <c r="W30" s="99" t="s">
        <v>548</v>
      </c>
      <c r="X30" s="99"/>
      <c r="Y30" s="99"/>
      <c r="Z30" s="99"/>
      <c r="AA30" s="99"/>
      <c r="AB30" s="99"/>
      <c r="AC30" s="9" t="s">
        <v>529</v>
      </c>
      <c r="AD30" s="40" t="s">
        <v>145</v>
      </c>
      <c r="AE30" s="99" t="s">
        <v>550</v>
      </c>
      <c r="AF30" s="99"/>
      <c r="AG30" s="99"/>
      <c r="AH30" s="99"/>
      <c r="AI30" s="99"/>
      <c r="AJ30" s="99"/>
      <c r="AK30" s="9" t="s">
        <v>529</v>
      </c>
    </row>
    <row r="31" spans="2:51" ht="12" customHeight="1" x14ac:dyDescent="0.15">
      <c r="D31" s="66" t="s">
        <v>129</v>
      </c>
      <c r="E31" s="66" t="s">
        <v>130</v>
      </c>
      <c r="F31" s="66" t="s">
        <v>1065</v>
      </c>
      <c r="G31" s="66"/>
      <c r="H31" s="66"/>
      <c r="I31" s="66"/>
      <c r="J31" s="66"/>
      <c r="K31" s="66" t="s">
        <v>131</v>
      </c>
      <c r="L31" s="66"/>
      <c r="M31" s="66"/>
      <c r="N31" s="40" t="s">
        <v>145</v>
      </c>
      <c r="O31" s="116"/>
      <c r="P31" s="116"/>
      <c r="Q31" s="116"/>
      <c r="R31" s="116"/>
      <c r="S31" s="116"/>
      <c r="T31" s="116"/>
      <c r="U31" s="74" t="s">
        <v>707</v>
      </c>
      <c r="V31" s="40" t="s">
        <v>145</v>
      </c>
      <c r="W31" s="116"/>
      <c r="X31" s="116"/>
      <c r="Y31" s="116"/>
      <c r="Z31" s="116"/>
      <c r="AA31" s="116"/>
      <c r="AB31" s="116"/>
      <c r="AC31" s="74" t="s">
        <v>707</v>
      </c>
      <c r="AD31" s="40" t="s">
        <v>145</v>
      </c>
      <c r="AE31" s="115" t="str">
        <f>IF(O31="","",SUM(O31,W31))</f>
        <v/>
      </c>
      <c r="AF31" s="115"/>
      <c r="AG31" s="115"/>
      <c r="AH31" s="115"/>
      <c r="AI31" s="115"/>
      <c r="AJ31" s="115"/>
      <c r="AK31" s="74" t="s">
        <v>707</v>
      </c>
      <c r="AM31" s="61"/>
      <c r="AN31" s="61"/>
      <c r="AO31" s="61"/>
      <c r="AP31" s="61"/>
      <c r="AQ31" s="61"/>
      <c r="AR31" s="61"/>
      <c r="AS31" s="61"/>
      <c r="AT31" s="61"/>
      <c r="AU31" s="61"/>
      <c r="AV31" s="61"/>
      <c r="AW31" s="61"/>
      <c r="AX31" s="61"/>
      <c r="AY31" s="61"/>
    </row>
    <row r="32" spans="2:51" ht="12" customHeight="1" x14ac:dyDescent="0.15">
      <c r="D32" s="66" t="s">
        <v>129</v>
      </c>
      <c r="E32" s="66" t="s">
        <v>1064</v>
      </c>
      <c r="F32" s="114" t="s">
        <v>1063</v>
      </c>
      <c r="G32" s="114"/>
      <c r="H32" s="114"/>
      <c r="I32" s="114"/>
      <c r="J32" s="114"/>
      <c r="K32" s="114"/>
      <c r="L32" s="114"/>
      <c r="M32" s="66" t="s">
        <v>580</v>
      </c>
      <c r="N32" s="40" t="s">
        <v>145</v>
      </c>
      <c r="O32" s="116"/>
      <c r="P32" s="116"/>
      <c r="Q32" s="116"/>
      <c r="R32" s="116"/>
      <c r="S32" s="116"/>
      <c r="T32" s="116"/>
      <c r="U32" s="74" t="s">
        <v>707</v>
      </c>
      <c r="V32" s="40" t="s">
        <v>145</v>
      </c>
      <c r="W32" s="116"/>
      <c r="X32" s="116"/>
      <c r="Y32" s="116"/>
      <c r="Z32" s="116"/>
      <c r="AA32" s="116"/>
      <c r="AB32" s="116"/>
      <c r="AC32" s="74" t="s">
        <v>707</v>
      </c>
      <c r="AD32" s="40" t="s">
        <v>145</v>
      </c>
      <c r="AE32" s="115" t="str">
        <f>IF(O32="","",SUM(O32,W32))</f>
        <v/>
      </c>
      <c r="AF32" s="115"/>
      <c r="AG32" s="115"/>
      <c r="AH32" s="115"/>
      <c r="AI32" s="115"/>
      <c r="AJ32" s="115"/>
      <c r="AK32" s="74" t="s">
        <v>707</v>
      </c>
      <c r="AM32" s="61"/>
      <c r="AN32" s="61"/>
      <c r="AO32" s="61"/>
      <c r="AP32" s="61"/>
      <c r="AQ32" s="61"/>
      <c r="AR32" s="61"/>
      <c r="AS32" s="61"/>
      <c r="AT32" s="61"/>
      <c r="AU32" s="61"/>
      <c r="AV32" s="61"/>
      <c r="AW32" s="61"/>
      <c r="AX32" s="61"/>
      <c r="AY32" s="61"/>
    </row>
    <row r="33" spans="2:59" ht="12" customHeight="1" x14ac:dyDescent="0.15">
      <c r="B33" s="30"/>
      <c r="C33" s="30"/>
      <c r="D33" s="76" t="s">
        <v>129</v>
      </c>
      <c r="E33" s="76" t="s">
        <v>719</v>
      </c>
      <c r="F33" s="76" t="s">
        <v>546</v>
      </c>
      <c r="G33" s="76"/>
      <c r="H33" s="76"/>
      <c r="I33" s="76"/>
      <c r="J33" s="76"/>
      <c r="K33" s="76" t="s">
        <v>131</v>
      </c>
      <c r="L33" s="76"/>
      <c r="M33" s="76"/>
      <c r="N33" s="76"/>
      <c r="O33" s="139" t="e">
        <f>IF(LIST!C411="","",ROUNDUP(LIST!C411,2))</f>
        <v>#VALUE!</v>
      </c>
      <c r="P33" s="139"/>
      <c r="Q33" s="139"/>
      <c r="R33" s="139"/>
      <c r="S33" s="139"/>
      <c r="T33" s="139"/>
      <c r="U33" s="76" t="s">
        <v>712</v>
      </c>
      <c r="V33" s="76"/>
      <c r="W33" s="76"/>
      <c r="X33" s="76"/>
      <c r="Y33" s="76"/>
      <c r="Z33" s="76"/>
      <c r="AA33" s="76"/>
      <c r="AB33" s="76"/>
      <c r="AC33" s="76"/>
      <c r="AD33" s="76"/>
      <c r="AE33" s="76"/>
      <c r="AF33" s="76"/>
      <c r="AG33" s="76"/>
      <c r="AH33" s="76"/>
      <c r="AI33" s="76"/>
      <c r="AJ33" s="76"/>
      <c r="AK33" s="76"/>
      <c r="AM33" s="61"/>
      <c r="AN33" s="61"/>
      <c r="AO33" s="61"/>
      <c r="AP33" s="61"/>
      <c r="AQ33" s="61"/>
      <c r="AR33" s="61"/>
      <c r="AS33" s="61"/>
      <c r="AT33" s="61"/>
      <c r="AU33" s="61"/>
      <c r="AV33" s="61"/>
      <c r="AW33" s="61"/>
      <c r="AX33" s="61"/>
      <c r="AY33" s="61"/>
    </row>
    <row r="34" spans="2:59" ht="12" customHeight="1" x14ac:dyDescent="0.15">
      <c r="B34" s="6" t="s">
        <v>551</v>
      </c>
      <c r="D34" s="66"/>
      <c r="E34" s="66"/>
      <c r="F34" s="66"/>
      <c r="G34" s="66"/>
      <c r="H34" s="66"/>
      <c r="I34" s="66"/>
      <c r="J34" s="66"/>
      <c r="K34" s="66"/>
      <c r="L34" s="66"/>
      <c r="M34" s="66"/>
      <c r="N34" s="40" t="s">
        <v>145</v>
      </c>
      <c r="O34" s="134" t="s">
        <v>547</v>
      </c>
      <c r="P34" s="134"/>
      <c r="Q34" s="134"/>
      <c r="R34" s="134"/>
      <c r="S34" s="134"/>
      <c r="T34" s="134"/>
      <c r="U34" s="77" t="s">
        <v>529</v>
      </c>
      <c r="V34" s="40" t="s">
        <v>145</v>
      </c>
      <c r="W34" s="134" t="s">
        <v>548</v>
      </c>
      <c r="X34" s="134"/>
      <c r="Y34" s="134"/>
      <c r="Z34" s="134"/>
      <c r="AA34" s="134"/>
      <c r="AB34" s="134"/>
      <c r="AC34" s="77" t="s">
        <v>529</v>
      </c>
      <c r="AD34" s="40" t="s">
        <v>145</v>
      </c>
      <c r="AE34" s="134" t="s">
        <v>550</v>
      </c>
      <c r="AF34" s="134"/>
      <c r="AG34" s="134"/>
      <c r="AH34" s="134"/>
      <c r="AI34" s="134"/>
      <c r="AJ34" s="134"/>
      <c r="AK34" s="77" t="s">
        <v>529</v>
      </c>
      <c r="AM34" s="61"/>
      <c r="AN34" s="61"/>
      <c r="AO34" s="61"/>
      <c r="AP34" s="61"/>
      <c r="AQ34" s="61"/>
      <c r="AR34" s="61"/>
      <c r="AS34" s="61"/>
      <c r="AT34" s="61"/>
      <c r="AU34" s="61"/>
      <c r="AV34" s="61"/>
      <c r="AW34" s="61"/>
      <c r="AX34" s="61"/>
      <c r="AY34" s="61"/>
    </row>
    <row r="35" spans="2:59" ht="12" customHeight="1" x14ac:dyDescent="0.15">
      <c r="D35" s="66" t="s">
        <v>129</v>
      </c>
      <c r="E35" s="66" t="s">
        <v>130</v>
      </c>
      <c r="F35" s="66" t="s">
        <v>552</v>
      </c>
      <c r="G35" s="66"/>
      <c r="H35" s="66"/>
      <c r="I35" s="66"/>
      <c r="J35" s="66"/>
      <c r="K35" s="66" t="s">
        <v>131</v>
      </c>
      <c r="L35" s="66"/>
      <c r="M35" s="66"/>
      <c r="N35" s="40" t="s">
        <v>145</v>
      </c>
      <c r="O35" s="116"/>
      <c r="P35" s="116"/>
      <c r="Q35" s="116"/>
      <c r="R35" s="116"/>
      <c r="S35" s="116"/>
      <c r="T35" s="116"/>
      <c r="U35" s="74" t="s">
        <v>707</v>
      </c>
      <c r="V35" s="40" t="s">
        <v>145</v>
      </c>
      <c r="W35" s="116"/>
      <c r="X35" s="116"/>
      <c r="Y35" s="116"/>
      <c r="Z35" s="116"/>
      <c r="AA35" s="116"/>
      <c r="AB35" s="116"/>
      <c r="AC35" s="74" t="s">
        <v>707</v>
      </c>
      <c r="AD35" s="40" t="s">
        <v>145</v>
      </c>
      <c r="AE35" s="115" t="str">
        <f>IF(O35="","",(SUM(O35,W35)))</f>
        <v/>
      </c>
      <c r="AF35" s="115"/>
      <c r="AG35" s="115"/>
      <c r="AH35" s="115"/>
      <c r="AI35" s="115"/>
      <c r="AJ35" s="115"/>
      <c r="AK35" s="74" t="s">
        <v>707</v>
      </c>
      <c r="AM35" s="61"/>
      <c r="AN35" s="63" t="s">
        <v>730</v>
      </c>
      <c r="AO35" s="63"/>
      <c r="AU35" s="71"/>
      <c r="AV35" s="72"/>
      <c r="AW35" s="72"/>
      <c r="AX35" s="70"/>
      <c r="AY35" s="66"/>
      <c r="AZ35" s="66"/>
      <c r="BA35" s="66"/>
      <c r="BB35" s="66"/>
      <c r="BC35" s="66"/>
      <c r="BD35" s="66"/>
      <c r="BE35" s="66"/>
      <c r="BF35" s="66"/>
      <c r="BG35" s="66"/>
    </row>
    <row r="36" spans="2:59" ht="12" customHeight="1" x14ac:dyDescent="0.15">
      <c r="D36" s="66" t="s">
        <v>129</v>
      </c>
      <c r="E36" s="66" t="s">
        <v>132</v>
      </c>
      <c r="F36" s="114" t="s">
        <v>723</v>
      </c>
      <c r="G36" s="114"/>
      <c r="H36" s="114"/>
      <c r="I36" s="114"/>
      <c r="J36" s="114"/>
      <c r="K36" s="114"/>
      <c r="L36" s="114"/>
      <c r="M36" s="66" t="s">
        <v>724</v>
      </c>
      <c r="N36" s="40" t="s">
        <v>145</v>
      </c>
      <c r="O36" s="116"/>
      <c r="P36" s="116"/>
      <c r="Q36" s="116"/>
      <c r="R36" s="116"/>
      <c r="S36" s="116"/>
      <c r="T36" s="116"/>
      <c r="U36" s="74" t="s">
        <v>707</v>
      </c>
      <c r="V36" s="40" t="s">
        <v>145</v>
      </c>
      <c r="W36" s="116"/>
      <c r="X36" s="116"/>
      <c r="Y36" s="116"/>
      <c r="Z36" s="116"/>
      <c r="AA36" s="116"/>
      <c r="AB36" s="116"/>
      <c r="AC36" s="74" t="s">
        <v>707</v>
      </c>
      <c r="AD36" s="40" t="s">
        <v>145</v>
      </c>
      <c r="AE36" s="115" t="str">
        <f t="shared" ref="AE36:AE37" si="0">IF(O36="","",(SUM(O36,W36)))</f>
        <v/>
      </c>
      <c r="AF36" s="115"/>
      <c r="AG36" s="115"/>
      <c r="AH36" s="115"/>
      <c r="AI36" s="115"/>
      <c r="AJ36" s="115"/>
      <c r="AK36" s="74" t="s">
        <v>707</v>
      </c>
      <c r="AM36" s="61"/>
      <c r="AN36" s="63" t="s">
        <v>731</v>
      </c>
      <c r="AO36" s="63"/>
      <c r="AP36" s="63">
        <v>1</v>
      </c>
      <c r="AQ36" s="63"/>
      <c r="AR36" s="119">
        <f>MIN(AR48,AR49)</f>
        <v>0</v>
      </c>
      <c r="AS36" s="120"/>
      <c r="AT36" s="120"/>
      <c r="AU36" s="66"/>
      <c r="AV36" s="66"/>
      <c r="AW36" s="66"/>
      <c r="AX36" s="66"/>
      <c r="AY36" s="66"/>
      <c r="AZ36" s="66"/>
      <c r="BA36" s="66"/>
      <c r="BB36" s="66"/>
      <c r="BC36" s="66"/>
      <c r="BD36" s="66"/>
      <c r="BE36" s="66"/>
      <c r="BF36" s="66"/>
      <c r="BG36" s="66"/>
    </row>
    <row r="37" spans="2:59" ht="12" customHeight="1" x14ac:dyDescent="0.15">
      <c r="D37" s="66" t="s">
        <v>129</v>
      </c>
      <c r="E37" s="66" t="s">
        <v>133</v>
      </c>
      <c r="F37" s="114" t="s">
        <v>559</v>
      </c>
      <c r="G37" s="114"/>
      <c r="H37" s="114"/>
      <c r="I37" s="114"/>
      <c r="J37" s="114"/>
      <c r="K37" s="114"/>
      <c r="L37" s="114"/>
      <c r="M37" s="66" t="s">
        <v>131</v>
      </c>
      <c r="N37" s="40" t="s">
        <v>145</v>
      </c>
      <c r="O37" s="116"/>
      <c r="P37" s="116"/>
      <c r="Q37" s="116"/>
      <c r="R37" s="116"/>
      <c r="S37" s="116"/>
      <c r="T37" s="116"/>
      <c r="U37" s="74" t="s">
        <v>707</v>
      </c>
      <c r="V37" s="40" t="s">
        <v>145</v>
      </c>
      <c r="W37" s="116"/>
      <c r="X37" s="116"/>
      <c r="Y37" s="116"/>
      <c r="Z37" s="116"/>
      <c r="AA37" s="116"/>
      <c r="AB37" s="116"/>
      <c r="AC37" s="74" t="s">
        <v>707</v>
      </c>
      <c r="AD37" s="40" t="s">
        <v>145</v>
      </c>
      <c r="AE37" s="115" t="str">
        <f t="shared" si="0"/>
        <v/>
      </c>
      <c r="AF37" s="115"/>
      <c r="AG37" s="115"/>
      <c r="AH37" s="115"/>
      <c r="AI37" s="115"/>
      <c r="AJ37" s="115"/>
      <c r="AK37" s="74" t="s">
        <v>707</v>
      </c>
      <c r="AM37" s="61"/>
      <c r="AN37" s="63" t="s">
        <v>732</v>
      </c>
      <c r="AO37" s="63"/>
      <c r="AU37" s="66"/>
      <c r="AV37" s="66"/>
      <c r="AW37" s="66"/>
      <c r="AX37" s="66"/>
      <c r="AY37" s="66"/>
      <c r="AZ37" s="66"/>
      <c r="BA37" s="66"/>
      <c r="BB37" s="66"/>
      <c r="BC37" s="66"/>
      <c r="BD37" s="66"/>
      <c r="BE37" s="66"/>
      <c r="BF37" s="66"/>
      <c r="BG37" s="66"/>
    </row>
    <row r="38" spans="2:59" ht="12" customHeight="1" x14ac:dyDescent="0.15">
      <c r="D38" s="66" t="s">
        <v>129</v>
      </c>
      <c r="E38" s="66" t="s">
        <v>716</v>
      </c>
      <c r="F38" s="66" t="s">
        <v>990</v>
      </c>
      <c r="G38" s="75"/>
      <c r="H38" s="75"/>
      <c r="I38" s="75"/>
      <c r="J38" s="75"/>
      <c r="K38" s="75"/>
      <c r="L38" s="75"/>
      <c r="M38" s="66"/>
      <c r="N38" s="66"/>
      <c r="O38" s="66"/>
      <c r="P38" s="66"/>
      <c r="Q38" s="66"/>
      <c r="R38" s="66"/>
      <c r="S38" s="66"/>
      <c r="T38" s="66"/>
      <c r="U38" s="66"/>
      <c r="V38" s="66"/>
      <c r="W38" s="66"/>
      <c r="X38" s="66"/>
      <c r="Y38" s="66"/>
      <c r="Z38" s="66"/>
      <c r="AA38" s="66"/>
      <c r="AB38" s="66"/>
      <c r="AC38" s="66"/>
      <c r="AD38" s="66"/>
      <c r="AE38" s="56"/>
      <c r="AF38" s="56"/>
      <c r="AG38" s="56"/>
      <c r="AH38" s="56"/>
      <c r="AI38" s="56"/>
      <c r="AJ38" s="56"/>
      <c r="AK38" s="74"/>
      <c r="AM38" s="61"/>
      <c r="AN38" s="63"/>
      <c r="AO38" s="63"/>
      <c r="AU38" s="66"/>
      <c r="AV38" s="66"/>
      <c r="AW38" s="66"/>
      <c r="AX38" s="66"/>
      <c r="AY38" s="66"/>
      <c r="AZ38" s="66"/>
      <c r="BA38" s="66"/>
      <c r="BB38" s="66"/>
      <c r="BC38" s="66"/>
      <c r="BD38" s="66"/>
      <c r="BE38" s="66"/>
      <c r="BF38" s="66"/>
      <c r="BG38" s="66"/>
    </row>
    <row r="39" spans="2:59" ht="12" customHeight="1" x14ac:dyDescent="0.15">
      <c r="D39" s="66"/>
      <c r="E39" s="66"/>
      <c r="F39" s="114"/>
      <c r="G39" s="114"/>
      <c r="H39" s="114"/>
      <c r="I39" s="114"/>
      <c r="J39" s="114"/>
      <c r="K39" s="114"/>
      <c r="L39" s="114"/>
      <c r="M39" s="66"/>
      <c r="N39" s="40" t="s">
        <v>145</v>
      </c>
      <c r="O39" s="116"/>
      <c r="P39" s="116"/>
      <c r="Q39" s="116"/>
      <c r="R39" s="116"/>
      <c r="S39" s="116"/>
      <c r="T39" s="116"/>
      <c r="U39" s="74" t="s">
        <v>707</v>
      </c>
      <c r="V39" s="40" t="s">
        <v>145</v>
      </c>
      <c r="W39" s="116"/>
      <c r="X39" s="116"/>
      <c r="Y39" s="116"/>
      <c r="Z39" s="116"/>
      <c r="AA39" s="116"/>
      <c r="AB39" s="116"/>
      <c r="AC39" s="74" t="s">
        <v>707</v>
      </c>
      <c r="AD39" s="40" t="s">
        <v>145</v>
      </c>
      <c r="AE39" s="115" t="str">
        <f t="shared" ref="AE39:AE49" si="1">IF(O39="","",(SUM(O39,W39)))</f>
        <v/>
      </c>
      <c r="AF39" s="115"/>
      <c r="AG39" s="115"/>
      <c r="AH39" s="115"/>
      <c r="AI39" s="115"/>
      <c r="AJ39" s="115"/>
      <c r="AK39" s="74" t="s">
        <v>707</v>
      </c>
      <c r="AM39" s="61"/>
      <c r="AN39" s="63" t="s">
        <v>733</v>
      </c>
      <c r="AO39" s="63"/>
      <c r="AU39" s="66"/>
      <c r="AV39" s="66"/>
      <c r="AW39" s="66"/>
      <c r="AX39" s="61"/>
      <c r="AY39" s="61"/>
    </row>
    <row r="40" spans="2:59" ht="12" customHeight="1" x14ac:dyDescent="0.15">
      <c r="D40" s="66" t="s">
        <v>129</v>
      </c>
      <c r="E40" s="66" t="s">
        <v>134</v>
      </c>
      <c r="F40" s="114" t="s">
        <v>1066</v>
      </c>
      <c r="G40" s="114"/>
      <c r="H40" s="114"/>
      <c r="I40" s="114"/>
      <c r="J40" s="114"/>
      <c r="K40" s="114"/>
      <c r="L40" s="114"/>
      <c r="M40" s="66" t="s">
        <v>131</v>
      </c>
      <c r="N40" s="40" t="s">
        <v>145</v>
      </c>
      <c r="O40" s="116"/>
      <c r="P40" s="116"/>
      <c r="Q40" s="116"/>
      <c r="R40" s="116"/>
      <c r="S40" s="116"/>
      <c r="T40" s="116"/>
      <c r="U40" s="74" t="s">
        <v>707</v>
      </c>
      <c r="V40" s="40" t="s">
        <v>145</v>
      </c>
      <c r="W40" s="116"/>
      <c r="X40" s="116"/>
      <c r="Y40" s="116"/>
      <c r="Z40" s="116"/>
      <c r="AA40" s="116"/>
      <c r="AB40" s="116"/>
      <c r="AC40" s="74" t="s">
        <v>707</v>
      </c>
      <c r="AD40" s="40" t="s">
        <v>145</v>
      </c>
      <c r="AE40" s="115" t="str">
        <f t="shared" ref="AE40" si="2">IF(O40="","",(SUM(O40,W40)))</f>
        <v/>
      </c>
      <c r="AF40" s="115"/>
      <c r="AG40" s="115"/>
      <c r="AH40" s="115"/>
      <c r="AI40" s="115"/>
      <c r="AJ40" s="115"/>
      <c r="AK40" s="74" t="s">
        <v>707</v>
      </c>
      <c r="AM40" s="61"/>
      <c r="AN40" s="63" t="s">
        <v>734</v>
      </c>
      <c r="AO40" s="63"/>
      <c r="AU40" s="66"/>
      <c r="AV40" s="66"/>
      <c r="AW40" s="66"/>
      <c r="AX40" s="61"/>
      <c r="AY40" s="61"/>
    </row>
    <row r="41" spans="2:59" ht="12" customHeight="1" x14ac:dyDescent="0.15">
      <c r="D41" s="66" t="s">
        <v>129</v>
      </c>
      <c r="E41" s="66" t="s">
        <v>532</v>
      </c>
      <c r="F41" s="114" t="s">
        <v>560</v>
      </c>
      <c r="G41" s="114"/>
      <c r="H41" s="114"/>
      <c r="I41" s="114"/>
      <c r="J41" s="114"/>
      <c r="K41" s="114"/>
      <c r="L41" s="114"/>
      <c r="M41" s="66" t="s">
        <v>131</v>
      </c>
      <c r="N41" s="40" t="s">
        <v>145</v>
      </c>
      <c r="O41" s="116"/>
      <c r="P41" s="116"/>
      <c r="Q41" s="116"/>
      <c r="R41" s="116"/>
      <c r="S41" s="116"/>
      <c r="T41" s="116"/>
      <c r="U41" s="74" t="s">
        <v>707</v>
      </c>
      <c r="V41" s="40" t="s">
        <v>145</v>
      </c>
      <c r="W41" s="116"/>
      <c r="X41" s="116"/>
      <c r="Y41" s="116"/>
      <c r="Z41" s="116"/>
      <c r="AA41" s="116"/>
      <c r="AB41" s="116"/>
      <c r="AC41" s="74" t="s">
        <v>707</v>
      </c>
      <c r="AD41" s="40" t="s">
        <v>145</v>
      </c>
      <c r="AE41" s="115" t="str">
        <f t="shared" si="1"/>
        <v/>
      </c>
      <c r="AF41" s="115"/>
      <c r="AG41" s="115"/>
      <c r="AH41" s="115"/>
      <c r="AI41" s="115"/>
      <c r="AJ41" s="115"/>
      <c r="AK41" s="74" t="s">
        <v>707</v>
      </c>
      <c r="AM41" s="61"/>
      <c r="AN41" s="63" t="s">
        <v>735</v>
      </c>
      <c r="AO41" s="63"/>
      <c r="AP41" s="63">
        <v>2</v>
      </c>
      <c r="AQ41" s="63"/>
      <c r="AR41" s="119" t="str">
        <f>IF(AE41="","",MIN(AE35/5,AE41))</f>
        <v/>
      </c>
      <c r="AS41" s="120"/>
      <c r="AT41" s="120"/>
      <c r="AU41" s="66"/>
      <c r="AV41" s="66"/>
      <c r="AW41" s="66"/>
      <c r="AX41" s="61"/>
      <c r="AY41" s="61"/>
    </row>
    <row r="42" spans="2:59" ht="12" customHeight="1" x14ac:dyDescent="0.15">
      <c r="D42" s="66" t="s">
        <v>129</v>
      </c>
      <c r="E42" s="66" t="s">
        <v>153</v>
      </c>
      <c r="F42" s="114" t="s">
        <v>561</v>
      </c>
      <c r="G42" s="114"/>
      <c r="H42" s="114"/>
      <c r="I42" s="114"/>
      <c r="J42" s="114"/>
      <c r="K42" s="114"/>
      <c r="L42" s="114"/>
      <c r="M42" s="66" t="s">
        <v>131</v>
      </c>
      <c r="N42" s="40" t="s">
        <v>145</v>
      </c>
      <c r="O42" s="116"/>
      <c r="P42" s="116"/>
      <c r="Q42" s="116"/>
      <c r="R42" s="116"/>
      <c r="S42" s="116"/>
      <c r="T42" s="116"/>
      <c r="U42" s="74" t="s">
        <v>707</v>
      </c>
      <c r="V42" s="40" t="s">
        <v>145</v>
      </c>
      <c r="W42" s="116"/>
      <c r="X42" s="116"/>
      <c r="Y42" s="116"/>
      <c r="Z42" s="116"/>
      <c r="AA42" s="116"/>
      <c r="AB42" s="116"/>
      <c r="AC42" s="74" t="s">
        <v>707</v>
      </c>
      <c r="AD42" s="40" t="s">
        <v>145</v>
      </c>
      <c r="AE42" s="115" t="str">
        <f t="shared" si="1"/>
        <v/>
      </c>
      <c r="AF42" s="115"/>
      <c r="AG42" s="115"/>
      <c r="AH42" s="115"/>
      <c r="AI42" s="115"/>
      <c r="AJ42" s="115"/>
      <c r="AK42" s="74" t="s">
        <v>707</v>
      </c>
      <c r="AM42" s="61"/>
      <c r="AN42" s="63" t="s">
        <v>736</v>
      </c>
      <c r="AO42" s="63"/>
      <c r="AP42" s="63">
        <v>3</v>
      </c>
      <c r="AQ42" s="63"/>
      <c r="AR42" s="119" t="str">
        <f>IF(AE42="","",MIN(AE35/50,AE42))</f>
        <v/>
      </c>
      <c r="AS42" s="120"/>
      <c r="AT42" s="120"/>
      <c r="AU42" s="66"/>
      <c r="AV42" s="66"/>
      <c r="AW42" s="66"/>
      <c r="AX42" s="61"/>
      <c r="AY42" s="61"/>
    </row>
    <row r="43" spans="2:59" ht="12" customHeight="1" x14ac:dyDescent="0.15">
      <c r="D43" s="66" t="s">
        <v>129</v>
      </c>
      <c r="E43" s="66" t="s">
        <v>533</v>
      </c>
      <c r="F43" s="114" t="s">
        <v>562</v>
      </c>
      <c r="G43" s="114"/>
      <c r="H43" s="114"/>
      <c r="I43" s="114"/>
      <c r="J43" s="114"/>
      <c r="K43" s="114"/>
      <c r="L43" s="114"/>
      <c r="M43" s="66" t="s">
        <v>131</v>
      </c>
      <c r="N43" s="40" t="s">
        <v>145</v>
      </c>
      <c r="O43" s="116"/>
      <c r="P43" s="116"/>
      <c r="Q43" s="116"/>
      <c r="R43" s="116"/>
      <c r="S43" s="116"/>
      <c r="T43" s="116"/>
      <c r="U43" s="74" t="s">
        <v>707</v>
      </c>
      <c r="V43" s="40" t="s">
        <v>145</v>
      </c>
      <c r="W43" s="116"/>
      <c r="X43" s="116"/>
      <c r="Y43" s="116"/>
      <c r="Z43" s="116"/>
      <c r="AA43" s="116"/>
      <c r="AB43" s="116"/>
      <c r="AC43" s="74" t="s">
        <v>707</v>
      </c>
      <c r="AD43" s="40" t="s">
        <v>145</v>
      </c>
      <c r="AE43" s="115" t="str">
        <f t="shared" si="1"/>
        <v/>
      </c>
      <c r="AF43" s="115"/>
      <c r="AG43" s="115"/>
      <c r="AH43" s="115"/>
      <c r="AI43" s="115"/>
      <c r="AJ43" s="115"/>
      <c r="AK43" s="74" t="s">
        <v>707</v>
      </c>
      <c r="AM43" s="61"/>
      <c r="AN43" s="63" t="s">
        <v>737</v>
      </c>
      <c r="AO43" s="63"/>
      <c r="AP43" s="63">
        <v>4</v>
      </c>
      <c r="AQ43" s="63"/>
      <c r="AR43" s="119" t="str">
        <f>IF(AE43="","",MIN(AE35/50,AE43))</f>
        <v/>
      </c>
      <c r="AS43" s="120"/>
      <c r="AT43" s="120"/>
      <c r="AU43" s="66"/>
      <c r="AV43" s="66"/>
      <c r="AW43" s="66"/>
      <c r="AX43" s="61"/>
      <c r="AY43" s="62"/>
      <c r="AZ43" s="60"/>
      <c r="BA43" s="60"/>
    </row>
    <row r="44" spans="2:59" ht="12" customHeight="1" x14ac:dyDescent="0.15">
      <c r="D44" s="66" t="s">
        <v>129</v>
      </c>
      <c r="E44" s="66" t="s">
        <v>558</v>
      </c>
      <c r="F44" s="114" t="s">
        <v>563</v>
      </c>
      <c r="G44" s="114"/>
      <c r="H44" s="114"/>
      <c r="I44" s="114"/>
      <c r="J44" s="114"/>
      <c r="K44" s="114"/>
      <c r="L44" s="114"/>
      <c r="M44" s="66" t="s">
        <v>131</v>
      </c>
      <c r="N44" s="40" t="s">
        <v>145</v>
      </c>
      <c r="O44" s="116"/>
      <c r="P44" s="116"/>
      <c r="Q44" s="116"/>
      <c r="R44" s="116"/>
      <c r="S44" s="116"/>
      <c r="T44" s="116"/>
      <c r="U44" s="74" t="s">
        <v>707</v>
      </c>
      <c r="V44" s="40" t="s">
        <v>145</v>
      </c>
      <c r="W44" s="116"/>
      <c r="X44" s="116"/>
      <c r="Y44" s="116"/>
      <c r="Z44" s="116"/>
      <c r="AA44" s="116"/>
      <c r="AB44" s="116"/>
      <c r="AC44" s="74" t="s">
        <v>707</v>
      </c>
      <c r="AD44" s="40" t="s">
        <v>145</v>
      </c>
      <c r="AE44" s="115" t="str">
        <f t="shared" si="1"/>
        <v/>
      </c>
      <c r="AF44" s="115"/>
      <c r="AG44" s="115"/>
      <c r="AH44" s="115"/>
      <c r="AI44" s="115"/>
      <c r="AJ44" s="115"/>
      <c r="AK44" s="74" t="s">
        <v>707</v>
      </c>
      <c r="AM44" s="61"/>
      <c r="AN44" s="63" t="s">
        <v>738</v>
      </c>
      <c r="AO44" s="63"/>
      <c r="AP44" s="63">
        <v>5</v>
      </c>
      <c r="AQ44" s="63"/>
      <c r="AR44" s="119" t="str">
        <f>IF(AE44="","",MIN(AE35/100,AE44))</f>
        <v/>
      </c>
      <c r="AS44" s="120"/>
      <c r="AT44" s="120"/>
      <c r="AU44" s="66"/>
      <c r="AV44" s="66"/>
      <c r="AW44" s="66"/>
      <c r="AX44" s="61"/>
      <c r="AY44" s="62"/>
      <c r="AZ44" s="60"/>
      <c r="BA44" s="60"/>
    </row>
    <row r="45" spans="2:59" ht="12" customHeight="1" x14ac:dyDescent="0.15">
      <c r="D45" s="66" t="s">
        <v>129</v>
      </c>
      <c r="E45" s="66" t="s">
        <v>725</v>
      </c>
      <c r="F45" s="114" t="s">
        <v>564</v>
      </c>
      <c r="G45" s="114"/>
      <c r="H45" s="114"/>
      <c r="I45" s="114"/>
      <c r="J45" s="114"/>
      <c r="K45" s="114"/>
      <c r="L45" s="114"/>
      <c r="M45" s="66" t="s">
        <v>131</v>
      </c>
      <c r="N45" s="40" t="s">
        <v>145</v>
      </c>
      <c r="O45" s="116"/>
      <c r="P45" s="116"/>
      <c r="Q45" s="116"/>
      <c r="R45" s="116"/>
      <c r="S45" s="116"/>
      <c r="T45" s="116"/>
      <c r="U45" s="74" t="s">
        <v>707</v>
      </c>
      <c r="V45" s="40" t="s">
        <v>145</v>
      </c>
      <c r="W45" s="116"/>
      <c r="X45" s="116"/>
      <c r="Y45" s="116"/>
      <c r="Z45" s="116"/>
      <c r="AA45" s="116"/>
      <c r="AB45" s="116"/>
      <c r="AC45" s="74" t="s">
        <v>707</v>
      </c>
      <c r="AD45" s="40" t="s">
        <v>145</v>
      </c>
      <c r="AE45" s="115" t="str">
        <f t="shared" si="1"/>
        <v/>
      </c>
      <c r="AF45" s="115"/>
      <c r="AG45" s="115"/>
      <c r="AH45" s="115"/>
      <c r="AI45" s="115"/>
      <c r="AJ45" s="115"/>
      <c r="AK45" s="74" t="s">
        <v>707</v>
      </c>
      <c r="AM45" s="61"/>
      <c r="AN45" s="63" t="s">
        <v>739</v>
      </c>
      <c r="AO45" s="63"/>
      <c r="AP45" s="63">
        <v>6</v>
      </c>
      <c r="AQ45" s="63"/>
      <c r="AR45" s="119" t="str">
        <f>IF(AE45="","",MIN(AE35/100,AE45))</f>
        <v/>
      </c>
      <c r="AS45" s="119"/>
      <c r="AT45" s="119"/>
      <c r="AU45" s="66"/>
      <c r="AV45" s="66"/>
      <c r="AW45" s="66"/>
      <c r="AX45" s="61"/>
      <c r="AY45" s="62"/>
      <c r="AZ45" s="60"/>
      <c r="BA45" s="60"/>
    </row>
    <row r="46" spans="2:59" ht="12" customHeight="1" x14ac:dyDescent="0.15">
      <c r="D46" s="66" t="s">
        <v>129</v>
      </c>
      <c r="E46" s="66" t="s">
        <v>726</v>
      </c>
      <c r="F46" s="114" t="s">
        <v>729</v>
      </c>
      <c r="G46" s="114"/>
      <c r="H46" s="114"/>
      <c r="I46" s="114"/>
      <c r="J46" s="114"/>
      <c r="K46" s="114"/>
      <c r="L46" s="114"/>
      <c r="M46" s="66" t="s">
        <v>131</v>
      </c>
      <c r="N46" s="40" t="s">
        <v>145</v>
      </c>
      <c r="O46" s="116"/>
      <c r="P46" s="116"/>
      <c r="Q46" s="116"/>
      <c r="R46" s="116"/>
      <c r="S46" s="116"/>
      <c r="T46" s="116"/>
      <c r="U46" s="74" t="s">
        <v>707</v>
      </c>
      <c r="V46" s="40" t="s">
        <v>145</v>
      </c>
      <c r="W46" s="116"/>
      <c r="X46" s="116"/>
      <c r="Y46" s="116"/>
      <c r="Z46" s="116"/>
      <c r="AA46" s="116"/>
      <c r="AB46" s="116"/>
      <c r="AC46" s="74" t="s">
        <v>707</v>
      </c>
      <c r="AD46" s="40" t="s">
        <v>145</v>
      </c>
      <c r="AE46" s="115" t="str">
        <f t="shared" si="1"/>
        <v/>
      </c>
      <c r="AF46" s="115"/>
      <c r="AG46" s="115"/>
      <c r="AH46" s="115"/>
      <c r="AI46" s="115"/>
      <c r="AJ46" s="115"/>
      <c r="AK46" s="74" t="s">
        <v>707</v>
      </c>
      <c r="AM46" s="61"/>
      <c r="AN46" s="63" t="s">
        <v>740</v>
      </c>
      <c r="AO46" s="63"/>
      <c r="AP46" s="63">
        <v>7</v>
      </c>
      <c r="AQ46" s="63"/>
      <c r="AR46" s="119" t="str">
        <f>IF(AE46="","",MIN(AE35/100,AE46))</f>
        <v/>
      </c>
      <c r="AS46" s="120"/>
      <c r="AT46" s="120"/>
      <c r="AU46" s="66"/>
      <c r="AV46" s="66"/>
      <c r="AW46" s="66"/>
      <c r="AX46" s="61"/>
      <c r="AY46" s="61"/>
    </row>
    <row r="47" spans="2:59" ht="12" customHeight="1" x14ac:dyDescent="0.15">
      <c r="D47" s="66" t="s">
        <v>129</v>
      </c>
      <c r="E47" s="66" t="s">
        <v>727</v>
      </c>
      <c r="F47" s="66" t="s">
        <v>1067</v>
      </c>
      <c r="G47" s="66"/>
      <c r="H47" s="66"/>
      <c r="I47" s="66"/>
      <c r="J47" s="66"/>
      <c r="K47" s="66"/>
      <c r="L47" s="66"/>
      <c r="M47" s="66"/>
      <c r="N47" s="40" t="s">
        <v>145</v>
      </c>
      <c r="O47" s="116"/>
      <c r="P47" s="116"/>
      <c r="Q47" s="116"/>
      <c r="R47" s="116"/>
      <c r="S47" s="116"/>
      <c r="T47" s="116"/>
      <c r="U47" s="74" t="s">
        <v>707</v>
      </c>
      <c r="V47" s="40" t="s">
        <v>145</v>
      </c>
      <c r="W47" s="116"/>
      <c r="X47" s="116"/>
      <c r="Y47" s="116"/>
      <c r="Z47" s="116"/>
      <c r="AA47" s="116"/>
      <c r="AB47" s="116"/>
      <c r="AC47" s="74" t="s">
        <v>707</v>
      </c>
      <c r="AD47" s="40" t="s">
        <v>145</v>
      </c>
      <c r="AE47" s="115" t="str">
        <f t="shared" si="1"/>
        <v/>
      </c>
      <c r="AF47" s="115"/>
      <c r="AG47" s="115"/>
      <c r="AH47" s="115"/>
      <c r="AI47" s="115"/>
      <c r="AJ47" s="115"/>
      <c r="AK47" s="74" t="s">
        <v>707</v>
      </c>
      <c r="AM47" s="61"/>
      <c r="AN47" s="63" t="s">
        <v>741</v>
      </c>
      <c r="AO47" s="63"/>
      <c r="AP47" s="63"/>
      <c r="AQ47" s="63"/>
      <c r="AR47" s="63"/>
      <c r="AS47" s="63"/>
      <c r="AT47" s="63"/>
      <c r="AU47" s="66"/>
      <c r="AV47" s="66"/>
      <c r="AW47" s="66"/>
      <c r="AX47" s="61"/>
      <c r="AY47" s="61"/>
    </row>
    <row r="48" spans="2:59" ht="12" customHeight="1" x14ac:dyDescent="0.15">
      <c r="D48" s="66" t="s">
        <v>129</v>
      </c>
      <c r="E48" s="66" t="s">
        <v>728</v>
      </c>
      <c r="F48" s="66" t="s">
        <v>565</v>
      </c>
      <c r="G48" s="66"/>
      <c r="H48" s="66"/>
      <c r="I48" s="66"/>
      <c r="J48" s="66"/>
      <c r="K48" s="66" t="s">
        <v>131</v>
      </c>
      <c r="L48" s="66"/>
      <c r="M48" s="66"/>
      <c r="N48" s="40" t="s">
        <v>145</v>
      </c>
      <c r="O48" s="116"/>
      <c r="P48" s="116"/>
      <c r="Q48" s="116"/>
      <c r="R48" s="116"/>
      <c r="S48" s="116"/>
      <c r="T48" s="116"/>
      <c r="U48" s="74" t="s">
        <v>707</v>
      </c>
      <c r="V48" s="40" t="s">
        <v>145</v>
      </c>
      <c r="W48" s="116"/>
      <c r="X48" s="116"/>
      <c r="Y48" s="116"/>
      <c r="Z48" s="116"/>
      <c r="AA48" s="116"/>
      <c r="AB48" s="116"/>
      <c r="AC48" s="74" t="s">
        <v>707</v>
      </c>
      <c r="AD48" s="40" t="s">
        <v>145</v>
      </c>
      <c r="AE48" s="115" t="str">
        <f t="shared" si="1"/>
        <v/>
      </c>
      <c r="AF48" s="115"/>
      <c r="AG48" s="115"/>
      <c r="AH48" s="115"/>
      <c r="AI48" s="115"/>
      <c r="AJ48" s="115"/>
      <c r="AK48" s="74" t="s">
        <v>707</v>
      </c>
      <c r="AM48" s="61"/>
      <c r="AN48" s="63" t="s">
        <v>1097</v>
      </c>
      <c r="AO48" s="63"/>
      <c r="AP48" s="68" t="s">
        <v>1099</v>
      </c>
      <c r="AQ48" s="63"/>
      <c r="AR48" s="145" t="str">
        <f>IF(AE48="","",MIN(AE48/3,AE36))</f>
        <v/>
      </c>
      <c r="AS48" s="146"/>
      <c r="AT48" s="146"/>
      <c r="AU48" s="66"/>
      <c r="AV48" s="66"/>
      <c r="AW48" s="66"/>
      <c r="AX48" s="66"/>
      <c r="AY48" s="61"/>
    </row>
    <row r="49" spans="2:51" ht="12" customHeight="1" x14ac:dyDescent="0.15">
      <c r="D49" s="66" t="s">
        <v>129</v>
      </c>
      <c r="E49" s="66" t="s">
        <v>1068</v>
      </c>
      <c r="F49" s="66" t="s">
        <v>722</v>
      </c>
      <c r="G49" s="66"/>
      <c r="H49" s="66"/>
      <c r="I49" s="66"/>
      <c r="J49" s="66"/>
      <c r="K49" s="66"/>
      <c r="L49" s="66"/>
      <c r="M49" s="66"/>
      <c r="N49" s="40" t="s">
        <v>145</v>
      </c>
      <c r="O49" s="116"/>
      <c r="P49" s="116"/>
      <c r="Q49" s="116"/>
      <c r="R49" s="116"/>
      <c r="S49" s="116"/>
      <c r="T49" s="116"/>
      <c r="U49" s="74" t="s">
        <v>707</v>
      </c>
      <c r="V49" s="40" t="s">
        <v>145</v>
      </c>
      <c r="W49" s="116"/>
      <c r="X49" s="116"/>
      <c r="Y49" s="116"/>
      <c r="Z49" s="116"/>
      <c r="AA49" s="116"/>
      <c r="AB49" s="116"/>
      <c r="AC49" s="74" t="s">
        <v>707</v>
      </c>
      <c r="AD49" s="40" t="s">
        <v>145</v>
      </c>
      <c r="AE49" s="115" t="str">
        <f t="shared" si="1"/>
        <v/>
      </c>
      <c r="AF49" s="115"/>
      <c r="AG49" s="115"/>
      <c r="AH49" s="115"/>
      <c r="AI49" s="115"/>
      <c r="AJ49" s="115"/>
      <c r="AK49" s="74" t="s">
        <v>707</v>
      </c>
      <c r="AM49" s="61"/>
      <c r="AN49" s="63" t="s">
        <v>1098</v>
      </c>
      <c r="AO49" s="63"/>
      <c r="AP49" s="68" t="s">
        <v>1099</v>
      </c>
      <c r="AQ49" s="63"/>
      <c r="AR49" s="145" t="str">
        <f>IF(AE49="","",MIN(AE49/3,AE36))</f>
        <v/>
      </c>
      <c r="AS49" s="146"/>
      <c r="AT49" s="146"/>
      <c r="AU49" s="66"/>
      <c r="AV49" s="66"/>
      <c r="AW49" s="66"/>
      <c r="AX49" s="66"/>
      <c r="AY49" s="61"/>
    </row>
    <row r="50" spans="2:51" ht="12" customHeight="1" x14ac:dyDescent="0.15">
      <c r="D50" s="66" t="s">
        <v>129</v>
      </c>
      <c r="E50" s="66" t="s">
        <v>1069</v>
      </c>
      <c r="F50" s="66" t="s">
        <v>566</v>
      </c>
      <c r="G50" s="66"/>
      <c r="H50" s="66"/>
      <c r="I50" s="66"/>
      <c r="J50" s="66"/>
      <c r="K50" s="66" t="s">
        <v>584</v>
      </c>
      <c r="L50" s="66"/>
      <c r="M50" s="66"/>
      <c r="N50" s="66"/>
      <c r="O50" s="115" t="e">
        <f>SUM(AE35-AR50)</f>
        <v>#VALUE!</v>
      </c>
      <c r="P50" s="115"/>
      <c r="Q50" s="115"/>
      <c r="R50" s="115"/>
      <c r="S50" s="115"/>
      <c r="T50" s="115"/>
      <c r="U50" s="74" t="s">
        <v>709</v>
      </c>
      <c r="V50" s="66"/>
      <c r="W50" s="66"/>
      <c r="X50" s="66"/>
      <c r="Y50" s="66"/>
      <c r="Z50" s="66"/>
      <c r="AA50" s="66"/>
      <c r="AB50" s="66"/>
      <c r="AC50" s="66"/>
      <c r="AD50" s="66"/>
      <c r="AE50" s="66"/>
      <c r="AF50" s="66"/>
      <c r="AG50" s="66"/>
      <c r="AH50" s="66"/>
      <c r="AI50" s="66"/>
      <c r="AJ50" s="66"/>
      <c r="AK50" s="66"/>
      <c r="AM50" s="61"/>
      <c r="AN50" s="61"/>
      <c r="AO50" s="61"/>
      <c r="AP50" s="68" t="s">
        <v>1071</v>
      </c>
      <c r="AQ50" s="63"/>
      <c r="AR50" s="117">
        <f>LIST!C438</f>
        <v>0</v>
      </c>
      <c r="AS50" s="118"/>
      <c r="AT50" s="118"/>
      <c r="AU50" s="61"/>
      <c r="AV50" s="61"/>
      <c r="AW50" s="61"/>
      <c r="AX50" s="61"/>
      <c r="AY50" s="61"/>
    </row>
    <row r="51" spans="2:51" ht="12" customHeight="1" x14ac:dyDescent="0.15">
      <c r="B51" s="30"/>
      <c r="C51" s="30"/>
      <c r="D51" s="76" t="s">
        <v>129</v>
      </c>
      <c r="E51" s="76" t="s">
        <v>1070</v>
      </c>
      <c r="F51" s="76" t="s">
        <v>503</v>
      </c>
      <c r="G51" s="76"/>
      <c r="H51" s="76"/>
      <c r="I51" s="76"/>
      <c r="J51" s="76"/>
      <c r="K51" s="76" t="s">
        <v>131</v>
      </c>
      <c r="L51" s="76"/>
      <c r="M51" s="76"/>
      <c r="N51" s="76"/>
      <c r="O51" s="133" t="e">
        <f>IF(LIST!C440="","",ROUNDUP(LIST!C440,2))</f>
        <v>#VALUE!</v>
      </c>
      <c r="P51" s="133"/>
      <c r="Q51" s="133"/>
      <c r="R51" s="133"/>
      <c r="S51" s="133"/>
      <c r="T51" s="133"/>
      <c r="U51" s="76" t="s">
        <v>712</v>
      </c>
      <c r="V51" s="76"/>
      <c r="W51" s="76"/>
      <c r="X51" s="76"/>
      <c r="Y51" s="76"/>
      <c r="Z51" s="76"/>
      <c r="AA51" s="76"/>
      <c r="AB51" s="76"/>
      <c r="AC51" s="76"/>
      <c r="AD51" s="76"/>
      <c r="AE51" s="76"/>
      <c r="AF51" s="76"/>
      <c r="AG51" s="76"/>
      <c r="AH51" s="76"/>
      <c r="AI51" s="76"/>
      <c r="AJ51" s="76"/>
      <c r="AK51" s="76"/>
      <c r="AM51" s="61"/>
      <c r="AN51" s="61"/>
      <c r="AO51" s="61"/>
      <c r="AP51" s="61"/>
      <c r="AQ51" s="61"/>
      <c r="AR51" s="61"/>
      <c r="AS51" s="61"/>
      <c r="AT51" s="61"/>
      <c r="AU51" s="61"/>
      <c r="AV51" s="61"/>
      <c r="AW51" s="61"/>
      <c r="AX51" s="61"/>
      <c r="AY51" s="61"/>
    </row>
    <row r="52" spans="2:51" ht="12" customHeight="1" x14ac:dyDescent="0.15">
      <c r="B52" s="6" t="s">
        <v>567</v>
      </c>
      <c r="AM52" s="61"/>
      <c r="AN52" s="61"/>
      <c r="AO52" s="61"/>
      <c r="AP52" s="61"/>
      <c r="AQ52" s="61"/>
      <c r="AR52" s="61"/>
      <c r="AS52" s="61"/>
      <c r="AT52" s="61"/>
      <c r="AU52" s="61"/>
      <c r="AV52" s="61"/>
      <c r="AW52" s="61"/>
      <c r="AX52" s="61"/>
      <c r="AY52" s="61"/>
    </row>
    <row r="53" spans="2:51" ht="12" customHeight="1" x14ac:dyDescent="0.15">
      <c r="D53" s="6" t="s">
        <v>129</v>
      </c>
      <c r="E53" s="6" t="s">
        <v>130</v>
      </c>
      <c r="F53" s="6" t="s">
        <v>568</v>
      </c>
      <c r="M53" s="6" t="s">
        <v>584</v>
      </c>
      <c r="P53" s="122"/>
      <c r="Q53" s="122"/>
      <c r="R53" s="122"/>
      <c r="S53" s="122"/>
    </row>
    <row r="54" spans="2:51" ht="12" customHeight="1" x14ac:dyDescent="0.15">
      <c r="D54" s="6" t="s">
        <v>129</v>
      </c>
      <c r="E54" s="6" t="s">
        <v>132</v>
      </c>
      <c r="F54" s="6" t="s">
        <v>569</v>
      </c>
      <c r="O54" s="6" t="s">
        <v>131</v>
      </c>
      <c r="P54" s="122"/>
      <c r="Q54" s="122"/>
      <c r="R54" s="122"/>
      <c r="S54" s="122"/>
    </row>
    <row r="55" spans="2:51" ht="12" customHeight="1" x14ac:dyDescent="0.15">
      <c r="B55" s="41" t="s">
        <v>570</v>
      </c>
      <c r="C55" s="41"/>
      <c r="D55" s="41"/>
      <c r="E55" s="41"/>
      <c r="F55" s="41"/>
      <c r="G55" s="41"/>
      <c r="H55" s="41"/>
      <c r="I55" s="41"/>
      <c r="J55" s="41"/>
      <c r="K55" s="41"/>
      <c r="L55" s="41"/>
      <c r="M55" s="41"/>
      <c r="N55" s="69" t="s">
        <v>145</v>
      </c>
      <c r="O55" s="132" t="s">
        <v>572</v>
      </c>
      <c r="P55" s="132"/>
      <c r="Q55" s="132"/>
      <c r="R55" s="132"/>
      <c r="S55" s="132"/>
      <c r="T55" s="132"/>
      <c r="U55" s="64" t="s">
        <v>529</v>
      </c>
      <c r="V55" s="69" t="s">
        <v>145</v>
      </c>
      <c r="W55" s="132" t="s">
        <v>573</v>
      </c>
      <c r="X55" s="132"/>
      <c r="Y55" s="132"/>
      <c r="Z55" s="132"/>
      <c r="AA55" s="132"/>
      <c r="AB55" s="132"/>
      <c r="AC55" s="64" t="s">
        <v>529</v>
      </c>
      <c r="AD55" s="41"/>
      <c r="AE55" s="41"/>
      <c r="AF55" s="41"/>
      <c r="AG55" s="41"/>
      <c r="AH55" s="41"/>
      <c r="AI55" s="41"/>
      <c r="AJ55" s="41"/>
      <c r="AK55" s="41"/>
    </row>
    <row r="56" spans="2:51" ht="12" customHeight="1" x14ac:dyDescent="0.15">
      <c r="D56" s="6" t="s">
        <v>129</v>
      </c>
      <c r="E56" s="6" t="s">
        <v>130</v>
      </c>
      <c r="F56" s="6" t="s">
        <v>571</v>
      </c>
      <c r="K56" s="6" t="s">
        <v>131</v>
      </c>
      <c r="N56" s="40" t="s">
        <v>145</v>
      </c>
      <c r="O56" s="130"/>
      <c r="P56" s="130"/>
      <c r="Q56" s="130"/>
      <c r="R56" s="130"/>
      <c r="S56" s="130"/>
      <c r="T56" s="9" t="s">
        <v>524</v>
      </c>
      <c r="U56" s="9" t="s">
        <v>529</v>
      </c>
      <c r="V56" s="40" t="s">
        <v>145</v>
      </c>
      <c r="W56" s="130"/>
      <c r="X56" s="130"/>
      <c r="Y56" s="130"/>
      <c r="Z56" s="130"/>
      <c r="AA56" s="130"/>
      <c r="AB56" s="9" t="s">
        <v>524</v>
      </c>
      <c r="AC56" s="9" t="s">
        <v>529</v>
      </c>
    </row>
    <row r="57" spans="2:51" ht="12" customHeight="1" x14ac:dyDescent="0.15">
      <c r="D57" s="6" t="s">
        <v>129</v>
      </c>
      <c r="E57" s="6" t="s">
        <v>132</v>
      </c>
      <c r="F57" s="6" t="s">
        <v>574</v>
      </c>
      <c r="K57" s="6" t="s">
        <v>131</v>
      </c>
      <c r="M57" s="33" t="s">
        <v>575</v>
      </c>
      <c r="N57" s="40" t="s">
        <v>145</v>
      </c>
      <c r="O57" s="122"/>
      <c r="P57" s="122"/>
      <c r="Q57" s="122"/>
      <c r="R57" s="122"/>
      <c r="S57" s="122"/>
      <c r="T57" s="9" t="s">
        <v>577</v>
      </c>
      <c r="U57" s="9" t="s">
        <v>529</v>
      </c>
      <c r="V57" s="40" t="s">
        <v>145</v>
      </c>
      <c r="W57" s="122"/>
      <c r="X57" s="122"/>
      <c r="Y57" s="122"/>
      <c r="Z57" s="122"/>
      <c r="AA57" s="122"/>
      <c r="AB57" s="9" t="s">
        <v>577</v>
      </c>
      <c r="AC57" s="9" t="s">
        <v>529</v>
      </c>
    </row>
    <row r="58" spans="2:51" ht="12" customHeight="1" x14ac:dyDescent="0.15">
      <c r="M58" s="33" t="s">
        <v>576</v>
      </c>
      <c r="N58" s="40" t="s">
        <v>145</v>
      </c>
      <c r="O58" s="122"/>
      <c r="P58" s="122"/>
      <c r="Q58" s="122"/>
      <c r="R58" s="122"/>
      <c r="S58" s="122"/>
      <c r="T58" s="9" t="s">
        <v>577</v>
      </c>
      <c r="U58" s="9" t="s">
        <v>529</v>
      </c>
      <c r="V58" s="40" t="s">
        <v>145</v>
      </c>
      <c r="W58" s="122"/>
      <c r="X58" s="122"/>
      <c r="Y58" s="122"/>
      <c r="Z58" s="122"/>
      <c r="AA58" s="122"/>
      <c r="AB58" s="9" t="s">
        <v>577</v>
      </c>
      <c r="AC58" s="9" t="s">
        <v>529</v>
      </c>
    </row>
    <row r="59" spans="2:51" ht="12" customHeight="1" x14ac:dyDescent="0.15">
      <c r="D59" s="6" t="s">
        <v>129</v>
      </c>
      <c r="E59" s="6" t="s">
        <v>133</v>
      </c>
      <c r="F59" s="6" t="s">
        <v>410</v>
      </c>
      <c r="K59" s="6" t="s">
        <v>580</v>
      </c>
      <c r="L59" s="124"/>
      <c r="M59" s="124"/>
      <c r="N59" s="124"/>
      <c r="O59" s="124"/>
      <c r="P59" s="124"/>
      <c r="Q59" s="124"/>
      <c r="R59" s="124"/>
      <c r="S59" s="124"/>
      <c r="T59" s="36" t="s">
        <v>578</v>
      </c>
      <c r="U59" s="125" t="s">
        <v>579</v>
      </c>
      <c r="V59" s="125"/>
      <c r="W59" s="124"/>
      <c r="X59" s="124"/>
      <c r="Y59" s="124"/>
      <c r="Z59" s="124"/>
      <c r="AA59" s="124"/>
      <c r="AB59" s="124"/>
      <c r="AC59" s="124"/>
      <c r="AD59" s="124"/>
      <c r="AE59" s="9" t="s">
        <v>578</v>
      </c>
    </row>
    <row r="60" spans="2:51" ht="12" customHeight="1" x14ac:dyDescent="0.15">
      <c r="D60" s="6" t="s">
        <v>129</v>
      </c>
      <c r="E60" s="6" t="s">
        <v>716</v>
      </c>
      <c r="F60" s="67" t="s">
        <v>581</v>
      </c>
      <c r="W60" s="58" t="s">
        <v>172</v>
      </c>
      <c r="X60" s="9" t="s">
        <v>582</v>
      </c>
      <c r="Z60" s="58" t="s">
        <v>172</v>
      </c>
      <c r="AA60" s="9" t="s">
        <v>583</v>
      </c>
    </row>
    <row r="61" spans="2:51" ht="12" customHeight="1" x14ac:dyDescent="0.15">
      <c r="B61" s="30"/>
      <c r="C61" s="30"/>
      <c r="D61" s="30" t="s">
        <v>129</v>
      </c>
      <c r="E61" s="30" t="s">
        <v>134</v>
      </c>
      <c r="F61" s="43" t="s">
        <v>585</v>
      </c>
      <c r="G61" s="30"/>
      <c r="H61" s="30"/>
      <c r="I61" s="30"/>
      <c r="J61" s="30"/>
      <c r="K61" s="30"/>
      <c r="L61" s="30"/>
      <c r="M61" s="30"/>
      <c r="N61" s="30"/>
      <c r="O61" s="30" t="s">
        <v>584</v>
      </c>
      <c r="P61" s="59" t="s">
        <v>172</v>
      </c>
      <c r="Q61" s="43" t="s">
        <v>586</v>
      </c>
      <c r="R61" s="30"/>
      <c r="S61" s="30"/>
      <c r="T61" s="30"/>
      <c r="U61" s="30"/>
      <c r="V61" s="30"/>
      <c r="W61" s="59" t="s">
        <v>172</v>
      </c>
      <c r="X61" s="43" t="s">
        <v>587</v>
      </c>
      <c r="Y61" s="30"/>
      <c r="Z61" s="30"/>
      <c r="AA61" s="30"/>
      <c r="AB61" s="30"/>
      <c r="AC61" s="30"/>
      <c r="AD61" s="59" t="s">
        <v>172</v>
      </c>
      <c r="AE61" s="43" t="s">
        <v>588</v>
      </c>
      <c r="AF61" s="30"/>
      <c r="AG61" s="30"/>
      <c r="AH61" s="30"/>
      <c r="AI61" s="30"/>
      <c r="AJ61" s="30"/>
      <c r="AK61" s="30"/>
    </row>
    <row r="62" spans="2:51" ht="12" customHeight="1" x14ac:dyDescent="0.15">
      <c r="B62" s="6" t="s">
        <v>589</v>
      </c>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row>
    <row r="63" spans="2:51" ht="12" customHeight="1" x14ac:dyDescent="0.15">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row>
    <row r="64" spans="2:51" ht="12" customHeight="1" x14ac:dyDescent="0.15">
      <c r="B64" s="30"/>
      <c r="C64" s="30"/>
      <c r="D64" s="30"/>
      <c r="E64" s="30"/>
      <c r="F64" s="30"/>
      <c r="G64" s="30"/>
      <c r="H64" s="30"/>
      <c r="I64" s="30"/>
      <c r="J64" s="30"/>
      <c r="K64" s="30"/>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row>
    <row r="65" spans="2:37" ht="12" customHeight="1" x14ac:dyDescent="0.15">
      <c r="B65" s="27" t="s">
        <v>590</v>
      </c>
      <c r="C65" s="27"/>
      <c r="D65" s="27"/>
      <c r="E65" s="27"/>
      <c r="F65" s="27"/>
      <c r="G65" s="27"/>
      <c r="H65" s="27"/>
      <c r="I65" s="27"/>
      <c r="J65" s="27"/>
      <c r="K65" s="27"/>
      <c r="L65" s="97" t="s">
        <v>744</v>
      </c>
      <c r="M65" s="97"/>
      <c r="N65" s="127"/>
      <c r="O65" s="127"/>
      <c r="P65" s="22" t="s">
        <v>6</v>
      </c>
      <c r="Q65" s="127"/>
      <c r="R65" s="127"/>
      <c r="S65" s="22" t="s">
        <v>7</v>
      </c>
      <c r="T65" s="127"/>
      <c r="U65" s="127"/>
      <c r="V65" s="22" t="s">
        <v>8</v>
      </c>
      <c r="W65" s="27"/>
      <c r="X65" s="27"/>
      <c r="Y65" s="27"/>
      <c r="Z65" s="27"/>
      <c r="AA65" s="27"/>
      <c r="AB65" s="27"/>
      <c r="AC65" s="27"/>
      <c r="AD65" s="27"/>
      <c r="AE65" s="27"/>
      <c r="AF65" s="27"/>
      <c r="AG65" s="27"/>
      <c r="AH65" s="27"/>
      <c r="AI65" s="27"/>
      <c r="AJ65" s="27"/>
      <c r="AK65" s="27"/>
    </row>
    <row r="66" spans="2:37" ht="12" customHeight="1" x14ac:dyDescent="0.15">
      <c r="B66" s="27" t="s">
        <v>591</v>
      </c>
      <c r="C66" s="27"/>
      <c r="D66" s="27"/>
      <c r="E66" s="27"/>
      <c r="F66" s="27"/>
      <c r="G66" s="27"/>
      <c r="H66" s="27"/>
      <c r="I66" s="27"/>
      <c r="J66" s="27"/>
      <c r="K66" s="27"/>
      <c r="L66" s="97" t="s">
        <v>744</v>
      </c>
      <c r="M66" s="97"/>
      <c r="N66" s="127"/>
      <c r="O66" s="127"/>
      <c r="P66" s="22" t="s">
        <v>6</v>
      </c>
      <c r="Q66" s="127"/>
      <c r="R66" s="127"/>
      <c r="S66" s="22" t="s">
        <v>7</v>
      </c>
      <c r="T66" s="127"/>
      <c r="U66" s="127"/>
      <c r="V66" s="22" t="s">
        <v>8</v>
      </c>
      <c r="W66" s="27"/>
      <c r="X66" s="27"/>
      <c r="Y66" s="27"/>
      <c r="Z66" s="27"/>
      <c r="AA66" s="27"/>
      <c r="AB66" s="27"/>
      <c r="AC66" s="27"/>
      <c r="AD66" s="27"/>
      <c r="AE66" s="27"/>
      <c r="AF66" s="27"/>
      <c r="AG66" s="27"/>
      <c r="AH66" s="27"/>
      <c r="AI66" s="27"/>
      <c r="AJ66" s="27"/>
      <c r="AK66" s="27"/>
    </row>
    <row r="67" spans="2:37" ht="12" customHeight="1" x14ac:dyDescent="0.15">
      <c r="B67" s="41" t="s">
        <v>592</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row>
    <row r="68" spans="2:37" ht="12" customHeight="1" x14ac:dyDescent="0.15">
      <c r="F68" s="40" t="s">
        <v>145</v>
      </c>
      <c r="G68" s="9" t="s">
        <v>594</v>
      </c>
      <c r="H68" s="121"/>
      <c r="I68" s="121"/>
      <c r="J68" s="9" t="s">
        <v>593</v>
      </c>
      <c r="K68" s="9" t="s">
        <v>529</v>
      </c>
      <c r="L68" s="99" t="s">
        <v>746</v>
      </c>
      <c r="M68" s="99"/>
      <c r="N68" s="121"/>
      <c r="O68" s="121"/>
      <c r="P68" s="9" t="s">
        <v>6</v>
      </c>
      <c r="Q68" s="121"/>
      <c r="R68" s="121"/>
      <c r="S68" s="9" t="s">
        <v>7</v>
      </c>
      <c r="T68" s="121"/>
      <c r="U68" s="121"/>
      <c r="V68" s="9" t="s">
        <v>8</v>
      </c>
      <c r="W68" s="40" t="s">
        <v>145</v>
      </c>
      <c r="X68" s="126"/>
      <c r="Y68" s="126"/>
      <c r="Z68" s="126"/>
      <c r="AA68" s="126"/>
      <c r="AB68" s="126"/>
      <c r="AC68" s="126"/>
      <c r="AD68" s="126"/>
      <c r="AE68" s="126"/>
      <c r="AF68" s="126"/>
      <c r="AG68" s="126"/>
      <c r="AH68" s="126"/>
      <c r="AI68" s="126"/>
      <c r="AJ68" s="126"/>
      <c r="AK68" s="9" t="s">
        <v>529</v>
      </c>
    </row>
    <row r="69" spans="2:37" ht="12" customHeight="1" x14ac:dyDescent="0.15">
      <c r="F69" s="40" t="s">
        <v>145</v>
      </c>
      <c r="G69" s="9" t="s">
        <v>594</v>
      </c>
      <c r="H69" s="121"/>
      <c r="I69" s="121"/>
      <c r="J69" s="9" t="s">
        <v>593</v>
      </c>
      <c r="K69" s="9" t="s">
        <v>529</v>
      </c>
      <c r="L69" s="99" t="s">
        <v>746</v>
      </c>
      <c r="M69" s="99"/>
      <c r="N69" s="121"/>
      <c r="O69" s="121"/>
      <c r="P69" s="9" t="s">
        <v>6</v>
      </c>
      <c r="Q69" s="121"/>
      <c r="R69" s="121"/>
      <c r="S69" s="9" t="s">
        <v>7</v>
      </c>
      <c r="T69" s="121"/>
      <c r="U69" s="121"/>
      <c r="V69" s="9" t="s">
        <v>8</v>
      </c>
      <c r="W69" s="40" t="s">
        <v>145</v>
      </c>
      <c r="X69" s="126"/>
      <c r="Y69" s="126"/>
      <c r="Z69" s="126"/>
      <c r="AA69" s="126"/>
      <c r="AB69" s="126"/>
      <c r="AC69" s="126"/>
      <c r="AD69" s="126"/>
      <c r="AE69" s="126"/>
      <c r="AF69" s="126"/>
      <c r="AG69" s="126"/>
      <c r="AH69" s="126"/>
      <c r="AI69" s="126"/>
      <c r="AJ69" s="126"/>
      <c r="AK69" s="9" t="s">
        <v>529</v>
      </c>
    </row>
    <row r="70" spans="2:37" ht="12" customHeight="1" x14ac:dyDescent="0.15">
      <c r="B70" s="30"/>
      <c r="C70" s="30"/>
      <c r="D70" s="30"/>
      <c r="E70" s="30"/>
      <c r="F70" s="44" t="s">
        <v>145</v>
      </c>
      <c r="G70" s="32" t="s">
        <v>594</v>
      </c>
      <c r="H70" s="128"/>
      <c r="I70" s="128"/>
      <c r="J70" s="32" t="s">
        <v>593</v>
      </c>
      <c r="K70" s="32" t="s">
        <v>529</v>
      </c>
      <c r="L70" s="131" t="s">
        <v>746</v>
      </c>
      <c r="M70" s="131"/>
      <c r="N70" s="128"/>
      <c r="O70" s="128"/>
      <c r="P70" s="32" t="s">
        <v>6</v>
      </c>
      <c r="Q70" s="128"/>
      <c r="R70" s="128"/>
      <c r="S70" s="32" t="s">
        <v>7</v>
      </c>
      <c r="T70" s="128"/>
      <c r="U70" s="128"/>
      <c r="V70" s="32" t="s">
        <v>8</v>
      </c>
      <c r="W70" s="44" t="s">
        <v>145</v>
      </c>
      <c r="X70" s="123"/>
      <c r="Y70" s="123"/>
      <c r="Z70" s="123"/>
      <c r="AA70" s="123"/>
      <c r="AB70" s="123"/>
      <c r="AC70" s="123"/>
      <c r="AD70" s="123"/>
      <c r="AE70" s="123"/>
      <c r="AF70" s="123"/>
      <c r="AG70" s="123"/>
      <c r="AH70" s="123"/>
      <c r="AI70" s="123"/>
      <c r="AJ70" s="123"/>
      <c r="AK70" s="32" t="s">
        <v>529</v>
      </c>
    </row>
    <row r="71" spans="2:37" ht="12" customHeight="1" x14ac:dyDescent="0.15">
      <c r="B71" s="6" t="s">
        <v>595</v>
      </c>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row>
    <row r="72" spans="2:37" ht="12" customHeight="1" x14ac:dyDescent="0.15">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row>
    <row r="73" spans="2:37" ht="12" customHeight="1" x14ac:dyDescent="0.15">
      <c r="B73" s="30"/>
      <c r="C73" s="30"/>
      <c r="D73" s="30"/>
      <c r="E73" s="30"/>
      <c r="F73" s="30"/>
      <c r="G73" s="30"/>
      <c r="H73" s="30"/>
      <c r="I73" s="30"/>
      <c r="J73" s="30"/>
      <c r="K73" s="30"/>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row>
    <row r="74" spans="2:37" ht="12" customHeight="1" x14ac:dyDescent="0.15">
      <c r="B74" s="41" t="s">
        <v>596</v>
      </c>
      <c r="C74" s="41"/>
      <c r="D74" s="41"/>
      <c r="E74" s="41"/>
      <c r="F74" s="41"/>
      <c r="G74" s="41"/>
      <c r="H74" s="41"/>
      <c r="I74" s="41"/>
      <c r="J74" s="41"/>
      <c r="K74" s="41"/>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row>
    <row r="75" spans="2:37" ht="12" customHeight="1" x14ac:dyDescent="0.15">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row>
    <row r="76" spans="2:37" ht="12" customHeight="1" x14ac:dyDescent="0.15">
      <c r="B76" s="30"/>
      <c r="C76" s="30"/>
      <c r="D76" s="30"/>
      <c r="E76" s="30"/>
      <c r="F76" s="30"/>
      <c r="G76" s="30"/>
      <c r="H76" s="30"/>
      <c r="I76" s="30"/>
      <c r="J76" s="30"/>
      <c r="K76" s="30"/>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row>
  </sheetData>
  <mergeCells count="172">
    <mergeCell ref="AR48:AT48"/>
    <mergeCell ref="AR49:AT49"/>
    <mergeCell ref="O45:T45"/>
    <mergeCell ref="W39:AB39"/>
    <mergeCell ref="AE39:AJ39"/>
    <mergeCell ref="O41:T41"/>
    <mergeCell ref="O39:T39"/>
    <mergeCell ref="O37:T37"/>
    <mergeCell ref="W37:AB37"/>
    <mergeCell ref="AE37:AJ37"/>
    <mergeCell ref="W41:AB41"/>
    <mergeCell ref="AR44:AT44"/>
    <mergeCell ref="O47:T47"/>
    <mergeCell ref="W47:AB47"/>
    <mergeCell ref="AE47:AJ47"/>
    <mergeCell ref="AR46:AT46"/>
    <mergeCell ref="B2:AK2"/>
    <mergeCell ref="H4:AK4"/>
    <mergeCell ref="H5:AK5"/>
    <mergeCell ref="P10:T10"/>
    <mergeCell ref="U10:Y10"/>
    <mergeCell ref="Z10:AD10"/>
    <mergeCell ref="AE10:AI10"/>
    <mergeCell ref="P12:T12"/>
    <mergeCell ref="L15:M15"/>
    <mergeCell ref="O15:R15"/>
    <mergeCell ref="P13:T13"/>
    <mergeCell ref="L16:M16"/>
    <mergeCell ref="O33:T33"/>
    <mergeCell ref="L22:M22"/>
    <mergeCell ref="L23:M23"/>
    <mergeCell ref="O23:R23"/>
    <mergeCell ref="W24:Z24"/>
    <mergeCell ref="W25:Z25"/>
    <mergeCell ref="O22:R22"/>
    <mergeCell ref="O31:T31"/>
    <mergeCell ref="O30:T30"/>
    <mergeCell ref="W30:AB30"/>
    <mergeCell ref="L28:U28"/>
    <mergeCell ref="X28:Z28"/>
    <mergeCell ref="AA28:AJ28"/>
    <mergeCell ref="AE30:AJ30"/>
    <mergeCell ref="F32:L32"/>
    <mergeCell ref="O17:R17"/>
    <mergeCell ref="U17:X17"/>
    <mergeCell ref="AA17:AD17"/>
    <mergeCell ref="AG17:AJ17"/>
    <mergeCell ref="O21:R21"/>
    <mergeCell ref="U21:X21"/>
    <mergeCell ref="AA21:AD21"/>
    <mergeCell ref="AG21:AJ21"/>
    <mergeCell ref="AE36:AJ36"/>
    <mergeCell ref="AE41:AJ41"/>
    <mergeCell ref="W34:AB34"/>
    <mergeCell ref="AE34:AJ34"/>
    <mergeCell ref="O35:T35"/>
    <mergeCell ref="W35:AB35"/>
    <mergeCell ref="AE35:AJ35"/>
    <mergeCell ref="I27:K27"/>
    <mergeCell ref="L27:U27"/>
    <mergeCell ref="X27:Z27"/>
    <mergeCell ref="AA27:AJ27"/>
    <mergeCell ref="I28:K28"/>
    <mergeCell ref="F36:L36"/>
    <mergeCell ref="F37:L37"/>
    <mergeCell ref="F39:L39"/>
    <mergeCell ref="O34:T34"/>
    <mergeCell ref="W32:AB32"/>
    <mergeCell ref="F41:L41"/>
    <mergeCell ref="L26:AK26"/>
    <mergeCell ref="AG15:AJ15"/>
    <mergeCell ref="AG16:AJ16"/>
    <mergeCell ref="W55:AB55"/>
    <mergeCell ref="O57:S57"/>
    <mergeCell ref="O48:T48"/>
    <mergeCell ref="W48:AB48"/>
    <mergeCell ref="AE48:AJ48"/>
    <mergeCell ref="AE49:AJ49"/>
    <mergeCell ref="O50:T50"/>
    <mergeCell ref="O51:T51"/>
    <mergeCell ref="P53:S53"/>
    <mergeCell ref="P54:S54"/>
    <mergeCell ref="O55:T55"/>
    <mergeCell ref="O49:T49"/>
    <mergeCell ref="W49:AB49"/>
    <mergeCell ref="O16:R16"/>
    <mergeCell ref="U15:X15"/>
    <mergeCell ref="U16:X16"/>
    <mergeCell ref="AA15:AD15"/>
    <mergeCell ref="AA16:AD16"/>
    <mergeCell ref="O19:R19"/>
    <mergeCell ref="U19:X19"/>
    <mergeCell ref="O32:T32"/>
    <mergeCell ref="AA19:AD19"/>
    <mergeCell ref="O56:S56"/>
    <mergeCell ref="L76:AK76"/>
    <mergeCell ref="L69:M69"/>
    <mergeCell ref="N69:O69"/>
    <mergeCell ref="Q69:R69"/>
    <mergeCell ref="T69:U69"/>
    <mergeCell ref="L70:M70"/>
    <mergeCell ref="N70:O70"/>
    <mergeCell ref="Q70:R70"/>
    <mergeCell ref="L72:AK72"/>
    <mergeCell ref="L75:AK75"/>
    <mergeCell ref="F40:L40"/>
    <mergeCell ref="O40:T40"/>
    <mergeCell ref="W40:AB40"/>
    <mergeCell ref="AE40:AJ40"/>
    <mergeCell ref="W31:AB31"/>
    <mergeCell ref="AE31:AJ31"/>
    <mergeCell ref="AE32:AJ32"/>
    <mergeCell ref="W56:AA56"/>
    <mergeCell ref="AG19:AJ19"/>
    <mergeCell ref="O36:T36"/>
    <mergeCell ref="W36:AB36"/>
    <mergeCell ref="AE42:AJ42"/>
    <mergeCell ref="H69:I69"/>
    <mergeCell ref="H70:I70"/>
    <mergeCell ref="L71:AK71"/>
    <mergeCell ref="L73:AK73"/>
    <mergeCell ref="L74:AK74"/>
    <mergeCell ref="X68:AJ68"/>
    <mergeCell ref="X70:AJ70"/>
    <mergeCell ref="T70:U70"/>
    <mergeCell ref="X69:AJ69"/>
    <mergeCell ref="Q68:R68"/>
    <mergeCell ref="T68:U68"/>
    <mergeCell ref="L68:M68"/>
    <mergeCell ref="N68:O68"/>
    <mergeCell ref="AR50:AT50"/>
    <mergeCell ref="AR36:AT36"/>
    <mergeCell ref="AR41:AT41"/>
    <mergeCell ref="AR42:AT42"/>
    <mergeCell ref="AR43:AT43"/>
    <mergeCell ref="AR45:AT45"/>
    <mergeCell ref="H68:I68"/>
    <mergeCell ref="O58:S58"/>
    <mergeCell ref="L64:AK64"/>
    <mergeCell ref="L65:M65"/>
    <mergeCell ref="W58:AA58"/>
    <mergeCell ref="L59:S59"/>
    <mergeCell ref="U59:V59"/>
    <mergeCell ref="W59:AD59"/>
    <mergeCell ref="L62:AK62"/>
    <mergeCell ref="N65:O65"/>
    <mergeCell ref="Q65:R65"/>
    <mergeCell ref="T65:U65"/>
    <mergeCell ref="L66:M66"/>
    <mergeCell ref="N66:O66"/>
    <mergeCell ref="Q66:R66"/>
    <mergeCell ref="T66:U66"/>
    <mergeCell ref="L63:AK63"/>
    <mergeCell ref="W57:AA57"/>
    <mergeCell ref="F42:L42"/>
    <mergeCell ref="F43:L43"/>
    <mergeCell ref="F44:L44"/>
    <mergeCell ref="AE46:AJ46"/>
    <mergeCell ref="F46:L46"/>
    <mergeCell ref="O46:T46"/>
    <mergeCell ref="W46:AB46"/>
    <mergeCell ref="W45:AB45"/>
    <mergeCell ref="AE45:AJ45"/>
    <mergeCell ref="AE43:AJ43"/>
    <mergeCell ref="O44:T44"/>
    <mergeCell ref="F45:L45"/>
    <mergeCell ref="O43:T43"/>
    <mergeCell ref="W43:AB43"/>
    <mergeCell ref="O42:T42"/>
    <mergeCell ref="W42:AB42"/>
    <mergeCell ref="W44:AB44"/>
    <mergeCell ref="AE44:AJ44"/>
  </mergeCells>
  <phoneticPr fontId="20"/>
  <dataValidations xWindow="512" yWindow="623" count="8">
    <dataValidation type="list" allowBlank="1" showInputMessage="1" showErrorMessage="1" prompt="選択" sqref="H7:H9 O7:O8 T7 Z7 M9 R9 H29 K29 N29 Q29 T29 X29 AD29 P61 W60:W61 Z60 AD61"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L27:U28 AA27:AJ28" xr:uid="{00000000-0002-0000-0400-000004000000}">
      <formula1>用途</formula1>
    </dataValidation>
    <dataValidation type="list" allowBlank="1" showInputMessage="1" prompt="選択" sqref="L59:S59 W59:AD59" xr:uid="{00000000-0002-0000-0400-000005000000}">
      <formula1>構造</formula1>
    </dataValidation>
    <dataValidation type="list" allowBlank="1" showInputMessage="1" prompt="選択" sqref="X68:AJ70" xr:uid="{00000000-0002-0000-0400-000006000000}">
      <formula1>特定工程</formula1>
    </dataValidation>
    <dataValidation type="list" allowBlank="1" showInputMessage="1" prompt="選択" sqref="P53:S54"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18"/>
  <sheetViews>
    <sheetView zoomScaleNormal="100" zoomScaleSheetLayoutView="100" workbookViewId="0">
      <selection activeCell="L4" sqref="L4:AC4"/>
    </sheetView>
  </sheetViews>
  <sheetFormatPr defaultColWidth="2.5" defaultRowHeight="15" customHeight="1" x14ac:dyDescent="0.15"/>
  <cols>
    <col min="1" max="73" width="2.5" style="66" customWidth="1"/>
    <col min="74" max="16384" width="2.5" style="81"/>
  </cols>
  <sheetData>
    <row r="2" spans="2:37" ht="15" customHeight="1" x14ac:dyDescent="0.15">
      <c r="B2" s="152" t="s">
        <v>814</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2:37" ht="15" customHeight="1" x14ac:dyDescent="0.15">
      <c r="B3" s="76" t="s">
        <v>815</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row>
    <row r="4" spans="2:37" ht="15" customHeight="1" x14ac:dyDescent="0.15">
      <c r="B4" s="82" t="s">
        <v>816</v>
      </c>
      <c r="C4" s="82"/>
      <c r="D4" s="82"/>
      <c r="E4" s="82"/>
      <c r="F4" s="82"/>
      <c r="G4" s="82"/>
      <c r="H4" s="82"/>
      <c r="I4" s="82"/>
      <c r="J4" s="83"/>
      <c r="K4" s="83"/>
      <c r="L4" s="147"/>
      <c r="M4" s="147"/>
      <c r="N4" s="147"/>
      <c r="O4" s="147"/>
      <c r="P4" s="147"/>
      <c r="Q4" s="147"/>
      <c r="R4" s="147"/>
      <c r="S4" s="147"/>
      <c r="T4" s="147"/>
      <c r="U4" s="147"/>
      <c r="V4" s="147"/>
      <c r="W4" s="147"/>
      <c r="X4" s="147"/>
      <c r="Y4" s="147"/>
      <c r="Z4" s="147"/>
      <c r="AA4" s="147"/>
      <c r="AB4" s="147"/>
      <c r="AC4" s="147"/>
      <c r="AD4" s="82"/>
      <c r="AE4" s="82"/>
      <c r="AF4" s="82"/>
      <c r="AG4" s="82"/>
      <c r="AH4" s="82"/>
      <c r="AI4" s="82"/>
      <c r="AJ4" s="82"/>
      <c r="AK4" s="82"/>
    </row>
    <row r="5" spans="2:37" ht="15" customHeight="1" x14ac:dyDescent="0.15">
      <c r="B5" s="80" t="s">
        <v>817</v>
      </c>
      <c r="C5" s="80"/>
      <c r="D5" s="80"/>
      <c r="E5" s="80"/>
      <c r="F5" s="80"/>
      <c r="G5" s="80"/>
      <c r="H5" s="80"/>
      <c r="I5" s="80"/>
      <c r="J5" s="80"/>
      <c r="K5" s="84" t="s">
        <v>818</v>
      </c>
      <c r="L5" s="159" t="str">
        <f>IF(O5="","",VLOOKUP(O5,LIST!$B$237:'LIST'!$C$380,2,0))</f>
        <v/>
      </c>
      <c r="M5" s="159"/>
      <c r="N5" s="159"/>
      <c r="O5" s="156"/>
      <c r="P5" s="156"/>
      <c r="Q5" s="156"/>
      <c r="R5" s="156"/>
      <c r="S5" s="156"/>
      <c r="T5" s="156"/>
      <c r="U5" s="156"/>
      <c r="V5" s="156"/>
      <c r="W5" s="156"/>
      <c r="X5" s="156"/>
      <c r="Y5" s="156"/>
      <c r="Z5" s="156"/>
      <c r="AA5" s="156"/>
      <c r="AB5" s="156"/>
      <c r="AC5" s="156"/>
      <c r="AD5" s="80" t="s">
        <v>819</v>
      </c>
      <c r="AE5" s="80"/>
      <c r="AF5" s="80"/>
      <c r="AG5" s="80"/>
      <c r="AH5" s="80"/>
      <c r="AI5" s="80"/>
      <c r="AJ5" s="80"/>
      <c r="AK5" s="80"/>
    </row>
    <row r="6" spans="2:37" ht="15" customHeight="1" x14ac:dyDescent="0.15">
      <c r="K6" s="85" t="s">
        <v>818</v>
      </c>
      <c r="L6" s="160" t="str">
        <f>IF(O6="","",VLOOKUP(O6,LIST!$B$237:'LIST'!$C$380,2,0))</f>
        <v/>
      </c>
      <c r="M6" s="160"/>
      <c r="N6" s="160"/>
      <c r="O6" s="161"/>
      <c r="P6" s="161"/>
      <c r="Q6" s="161"/>
      <c r="R6" s="161"/>
      <c r="S6" s="161"/>
      <c r="T6" s="161"/>
      <c r="U6" s="161"/>
      <c r="V6" s="161"/>
      <c r="W6" s="161"/>
      <c r="X6" s="161"/>
      <c r="Y6" s="161"/>
      <c r="Z6" s="161"/>
      <c r="AA6" s="161"/>
      <c r="AB6" s="161"/>
      <c r="AC6" s="161"/>
      <c r="AD6" s="66" t="s">
        <v>819</v>
      </c>
    </row>
    <row r="7" spans="2:37" ht="15" customHeight="1" x14ac:dyDescent="0.15">
      <c r="K7" s="85" t="s">
        <v>818</v>
      </c>
      <c r="L7" s="160" t="str">
        <f>IF(O7="","",VLOOKUP(O7,LIST!$B$237:'LIST'!$C$380,2,0))</f>
        <v/>
      </c>
      <c r="M7" s="160"/>
      <c r="N7" s="160"/>
      <c r="O7" s="161"/>
      <c r="P7" s="161"/>
      <c r="Q7" s="161"/>
      <c r="R7" s="161"/>
      <c r="S7" s="161"/>
      <c r="T7" s="161"/>
      <c r="U7" s="161"/>
      <c r="V7" s="161"/>
      <c r="W7" s="161"/>
      <c r="X7" s="161"/>
      <c r="Y7" s="161"/>
      <c r="Z7" s="161"/>
      <c r="AA7" s="161"/>
      <c r="AB7" s="161"/>
      <c r="AC7" s="161"/>
      <c r="AD7" s="66" t="s">
        <v>819</v>
      </c>
    </row>
    <row r="8" spans="2:37" ht="15" customHeight="1" x14ac:dyDescent="0.15">
      <c r="K8" s="85" t="s">
        <v>818</v>
      </c>
      <c r="L8" s="160" t="str">
        <f>IF(O8="","",VLOOKUP(O8,LIST!$B$237:'LIST'!$C$380,2,0))</f>
        <v/>
      </c>
      <c r="M8" s="160"/>
      <c r="N8" s="160"/>
      <c r="O8" s="161"/>
      <c r="P8" s="161"/>
      <c r="Q8" s="161"/>
      <c r="R8" s="161"/>
      <c r="S8" s="161"/>
      <c r="T8" s="161"/>
      <c r="U8" s="161"/>
      <c r="V8" s="161"/>
      <c r="W8" s="161"/>
      <c r="X8" s="161"/>
      <c r="Y8" s="161"/>
      <c r="Z8" s="161"/>
      <c r="AA8" s="161"/>
      <c r="AB8" s="161"/>
      <c r="AC8" s="161"/>
      <c r="AD8" s="66" t="s">
        <v>819</v>
      </c>
    </row>
    <row r="9" spans="2:37" ht="15" customHeight="1" x14ac:dyDescent="0.15">
      <c r="B9" s="76"/>
      <c r="C9" s="76"/>
      <c r="D9" s="76"/>
      <c r="E9" s="76"/>
      <c r="F9" s="76"/>
      <c r="G9" s="76"/>
      <c r="H9" s="76"/>
      <c r="I9" s="76"/>
      <c r="J9" s="76"/>
      <c r="K9" s="86" t="s">
        <v>818</v>
      </c>
      <c r="L9" s="162" t="str">
        <f>IF(O9="","",VLOOKUP(O9,LIST!$B$237:'LIST'!$C$380,2,0))</f>
        <v/>
      </c>
      <c r="M9" s="162"/>
      <c r="N9" s="162"/>
      <c r="O9" s="148"/>
      <c r="P9" s="148"/>
      <c r="Q9" s="148"/>
      <c r="R9" s="148"/>
      <c r="S9" s="148"/>
      <c r="T9" s="148"/>
      <c r="U9" s="148"/>
      <c r="V9" s="148"/>
      <c r="W9" s="148"/>
      <c r="X9" s="148"/>
      <c r="Y9" s="148"/>
      <c r="Z9" s="148"/>
      <c r="AA9" s="148"/>
      <c r="AB9" s="148"/>
      <c r="AC9" s="148"/>
      <c r="AD9" s="76" t="s">
        <v>819</v>
      </c>
      <c r="AE9" s="76"/>
      <c r="AF9" s="76"/>
      <c r="AG9" s="76"/>
      <c r="AH9" s="76"/>
      <c r="AI9" s="76"/>
      <c r="AJ9" s="76"/>
      <c r="AK9" s="76"/>
    </row>
    <row r="10" spans="2:37" ht="15" customHeight="1" x14ac:dyDescent="0.15">
      <c r="B10" s="66" t="s">
        <v>820</v>
      </c>
      <c r="J10" s="87" t="s">
        <v>172</v>
      </c>
      <c r="K10" s="66" t="s">
        <v>821</v>
      </c>
      <c r="M10" s="87" t="s">
        <v>172</v>
      </c>
      <c r="N10" s="66" t="s">
        <v>822</v>
      </c>
      <c r="P10" s="87" t="s">
        <v>172</v>
      </c>
      <c r="Q10" s="66" t="s">
        <v>823</v>
      </c>
      <c r="S10" s="87" t="s">
        <v>172</v>
      </c>
      <c r="T10" s="66" t="s">
        <v>824</v>
      </c>
      <c r="V10" s="87" t="s">
        <v>172</v>
      </c>
      <c r="W10" s="66" t="s">
        <v>825</v>
      </c>
      <c r="Z10" s="87" t="s">
        <v>172</v>
      </c>
      <c r="AA10" s="66" t="s">
        <v>826</v>
      </c>
      <c r="AF10" s="87" t="s">
        <v>172</v>
      </c>
      <c r="AG10" s="66" t="s">
        <v>827</v>
      </c>
    </row>
    <row r="11" spans="2:37" ht="15" customHeight="1" x14ac:dyDescent="0.15">
      <c r="B11" s="82" t="s">
        <v>828</v>
      </c>
      <c r="C11" s="82"/>
      <c r="D11" s="82"/>
      <c r="E11" s="82"/>
      <c r="F11" s="82"/>
      <c r="G11" s="82"/>
      <c r="H11" s="82"/>
      <c r="I11" s="82"/>
      <c r="J11" s="158"/>
      <c r="K11" s="158"/>
      <c r="L11" s="158"/>
      <c r="M11" s="158"/>
      <c r="N11" s="158"/>
      <c r="O11" s="158"/>
      <c r="P11" s="158"/>
      <c r="Q11" s="158"/>
      <c r="R11" s="88" t="s">
        <v>829</v>
      </c>
      <c r="S11" s="163" t="s">
        <v>830</v>
      </c>
      <c r="T11" s="163"/>
      <c r="U11" s="158"/>
      <c r="V11" s="158"/>
      <c r="W11" s="158"/>
      <c r="X11" s="158"/>
      <c r="Y11" s="158"/>
      <c r="Z11" s="158"/>
      <c r="AA11" s="158"/>
      <c r="AB11" s="158"/>
      <c r="AC11" s="88" t="s">
        <v>829</v>
      </c>
      <c r="AD11" s="82"/>
      <c r="AE11" s="82"/>
      <c r="AF11" s="82"/>
      <c r="AG11" s="82"/>
      <c r="AH11" s="82"/>
      <c r="AI11" s="82"/>
      <c r="AJ11" s="82"/>
      <c r="AK11" s="82"/>
    </row>
    <row r="12" spans="2:37" ht="15" customHeight="1" x14ac:dyDescent="0.15">
      <c r="B12" s="66" t="s">
        <v>831</v>
      </c>
      <c r="J12" s="87" t="s">
        <v>172</v>
      </c>
      <c r="K12" s="66" t="s">
        <v>1122</v>
      </c>
    </row>
    <row r="13" spans="2:37" ht="15" customHeight="1" x14ac:dyDescent="0.15">
      <c r="J13" s="87" t="s">
        <v>172</v>
      </c>
      <c r="K13" s="66" t="s">
        <v>1123</v>
      </c>
    </row>
    <row r="14" spans="2:37" ht="15" customHeight="1" x14ac:dyDescent="0.15">
      <c r="J14" s="87" t="s">
        <v>172</v>
      </c>
      <c r="K14" s="66" t="s">
        <v>1124</v>
      </c>
    </row>
    <row r="15" spans="2:37" ht="15" customHeight="1" x14ac:dyDescent="0.15">
      <c r="J15" s="87" t="s">
        <v>172</v>
      </c>
      <c r="K15" s="66" t="s">
        <v>747</v>
      </c>
      <c r="Q15" s="87" t="s">
        <v>172</v>
      </c>
      <c r="R15" s="66" t="s">
        <v>748</v>
      </c>
    </row>
    <row r="16" spans="2:37" ht="15" customHeight="1" x14ac:dyDescent="0.15">
      <c r="J16" s="87" t="s">
        <v>172</v>
      </c>
      <c r="K16" s="66" t="s">
        <v>749</v>
      </c>
      <c r="AB16" s="87" t="s">
        <v>172</v>
      </c>
      <c r="AC16" s="66" t="s">
        <v>755</v>
      </c>
    </row>
    <row r="17" spans="2:37" ht="15" customHeight="1" x14ac:dyDescent="0.15">
      <c r="B17" s="80" t="s">
        <v>832</v>
      </c>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79"/>
      <c r="AD17" s="80"/>
      <c r="AE17" s="80"/>
      <c r="AF17" s="80"/>
      <c r="AG17" s="80"/>
      <c r="AH17" s="80"/>
      <c r="AI17" s="79"/>
      <c r="AJ17" s="80"/>
      <c r="AK17" s="79"/>
    </row>
    <row r="18" spans="2:37" ht="15" customHeight="1" x14ac:dyDescent="0.15">
      <c r="J18" s="87" t="s">
        <v>172</v>
      </c>
      <c r="K18" s="66" t="s">
        <v>750</v>
      </c>
      <c r="AC18" s="77"/>
    </row>
    <row r="19" spans="2:37" ht="15" customHeight="1" x14ac:dyDescent="0.15">
      <c r="J19" s="87" t="s">
        <v>172</v>
      </c>
      <c r="K19" s="66" t="s">
        <v>751</v>
      </c>
      <c r="AC19" s="77"/>
    </row>
    <row r="20" spans="2:37" ht="15" customHeight="1" x14ac:dyDescent="0.15">
      <c r="J20" s="87" t="s">
        <v>172</v>
      </c>
      <c r="K20" s="66" t="s">
        <v>1125</v>
      </c>
      <c r="AC20" s="77"/>
    </row>
    <row r="21" spans="2:37" ht="15" customHeight="1" x14ac:dyDescent="0.15">
      <c r="J21" s="87" t="s">
        <v>172</v>
      </c>
      <c r="K21" s="66" t="s">
        <v>752</v>
      </c>
      <c r="AC21" s="77"/>
    </row>
    <row r="22" spans="2:37" ht="15" customHeight="1" x14ac:dyDescent="0.15">
      <c r="J22" s="87" t="s">
        <v>172</v>
      </c>
      <c r="K22" s="66" t="s">
        <v>755</v>
      </c>
      <c r="Q22" s="87" t="s">
        <v>172</v>
      </c>
      <c r="R22" s="66" t="s">
        <v>833</v>
      </c>
      <c r="AC22" s="77"/>
    </row>
    <row r="23" spans="2:37" ht="15" customHeight="1" x14ac:dyDescent="0.15">
      <c r="B23" s="80" t="s">
        <v>834</v>
      </c>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79"/>
      <c r="AD23" s="80"/>
      <c r="AE23" s="80"/>
      <c r="AF23" s="80"/>
      <c r="AG23" s="80"/>
      <c r="AH23" s="80"/>
      <c r="AI23" s="80"/>
      <c r="AJ23" s="80"/>
      <c r="AK23" s="79"/>
    </row>
    <row r="24" spans="2:37" ht="15" customHeight="1" x14ac:dyDescent="0.15">
      <c r="J24" s="87" t="s">
        <v>172</v>
      </c>
      <c r="K24" s="66" t="s">
        <v>835</v>
      </c>
      <c r="Q24" s="87" t="s">
        <v>172</v>
      </c>
      <c r="R24" s="66" t="s">
        <v>753</v>
      </c>
      <c r="X24" s="87" t="s">
        <v>172</v>
      </c>
      <c r="Y24" s="66" t="s">
        <v>836</v>
      </c>
      <c r="AC24" s="77"/>
      <c r="AK24" s="77"/>
    </row>
    <row r="25" spans="2:37" ht="15" customHeight="1" x14ac:dyDescent="0.15">
      <c r="B25" s="76"/>
      <c r="C25" s="76"/>
      <c r="D25" s="76"/>
      <c r="E25" s="76"/>
      <c r="F25" s="76"/>
      <c r="G25" s="76"/>
      <c r="H25" s="76"/>
      <c r="I25" s="76"/>
      <c r="J25" s="87" t="s">
        <v>172</v>
      </c>
      <c r="K25" s="66" t="s">
        <v>754</v>
      </c>
      <c r="L25" s="76"/>
      <c r="M25" s="76"/>
      <c r="N25" s="76"/>
      <c r="O25" s="76"/>
      <c r="P25" s="76"/>
      <c r="Q25" s="87" t="s">
        <v>172</v>
      </c>
      <c r="R25" s="66" t="s">
        <v>755</v>
      </c>
      <c r="S25" s="76"/>
      <c r="T25" s="76"/>
      <c r="U25" s="76"/>
      <c r="V25" s="76"/>
      <c r="W25" s="76"/>
      <c r="X25" s="87" t="s">
        <v>172</v>
      </c>
      <c r="Y25" s="76" t="s">
        <v>837</v>
      </c>
      <c r="AB25" s="76"/>
      <c r="AC25" s="89"/>
      <c r="AD25" s="76"/>
      <c r="AE25" s="76"/>
      <c r="AF25" s="76"/>
      <c r="AG25" s="76"/>
      <c r="AH25" s="76"/>
      <c r="AI25" s="76"/>
      <c r="AJ25" s="76"/>
      <c r="AK25" s="89"/>
    </row>
    <row r="26" spans="2:37" ht="15" customHeight="1" x14ac:dyDescent="0.15">
      <c r="B26" s="80" t="s">
        <v>838</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2:37" ht="15" customHeight="1" x14ac:dyDescent="0.15">
      <c r="D27" s="66" t="s">
        <v>129</v>
      </c>
      <c r="E27" s="66" t="s">
        <v>130</v>
      </c>
      <c r="F27" s="66" t="s">
        <v>600</v>
      </c>
      <c r="K27" s="66" t="s">
        <v>839</v>
      </c>
      <c r="N27" s="157"/>
      <c r="O27" s="157"/>
      <c r="P27" s="157"/>
      <c r="Q27" s="157"/>
    </row>
    <row r="28" spans="2:37" ht="15" customHeight="1" x14ac:dyDescent="0.15">
      <c r="D28" s="66" t="s">
        <v>129</v>
      </c>
      <c r="E28" s="66" t="s">
        <v>132</v>
      </c>
      <c r="F28" s="66" t="s">
        <v>601</v>
      </c>
      <c r="K28" s="66" t="s">
        <v>131</v>
      </c>
      <c r="N28" s="157"/>
      <c r="O28" s="157"/>
      <c r="P28" s="157"/>
      <c r="Q28" s="157"/>
    </row>
    <row r="29" spans="2:37" ht="15" customHeight="1" x14ac:dyDescent="0.15">
      <c r="D29" s="66" t="s">
        <v>129</v>
      </c>
      <c r="E29" s="66" t="s">
        <v>133</v>
      </c>
      <c r="F29" s="66" t="s">
        <v>602</v>
      </c>
      <c r="M29" s="66" t="s">
        <v>131</v>
      </c>
      <c r="N29" s="157"/>
      <c r="O29" s="157"/>
      <c r="P29" s="157"/>
      <c r="Q29" s="157"/>
    </row>
    <row r="30" spans="2:37" ht="15" customHeight="1" x14ac:dyDescent="0.15">
      <c r="B30" s="76"/>
      <c r="C30" s="76"/>
      <c r="D30" s="76" t="s">
        <v>129</v>
      </c>
      <c r="E30" s="76" t="s">
        <v>840</v>
      </c>
      <c r="F30" s="76" t="s">
        <v>603</v>
      </c>
      <c r="G30" s="76"/>
      <c r="H30" s="76"/>
      <c r="I30" s="76"/>
      <c r="J30" s="76"/>
      <c r="K30" s="76"/>
      <c r="L30" s="76"/>
      <c r="M30" s="76" t="s">
        <v>131</v>
      </c>
      <c r="N30" s="167"/>
      <c r="O30" s="167"/>
      <c r="P30" s="167"/>
      <c r="Q30" s="167"/>
      <c r="R30" s="76"/>
      <c r="S30" s="76"/>
      <c r="T30" s="76"/>
      <c r="U30" s="76"/>
      <c r="V30" s="76"/>
      <c r="W30" s="76"/>
      <c r="X30" s="76"/>
      <c r="Y30" s="76"/>
      <c r="Z30" s="76"/>
      <c r="AA30" s="76"/>
      <c r="AB30" s="76"/>
      <c r="AC30" s="76"/>
      <c r="AD30" s="76"/>
      <c r="AE30" s="76"/>
      <c r="AF30" s="76"/>
      <c r="AG30" s="76"/>
      <c r="AH30" s="76"/>
      <c r="AI30" s="76"/>
      <c r="AJ30" s="76"/>
      <c r="AK30" s="76"/>
    </row>
    <row r="31" spans="2:37" ht="15" customHeight="1" x14ac:dyDescent="0.15">
      <c r="B31" s="66" t="s">
        <v>841</v>
      </c>
    </row>
    <row r="32" spans="2:37" ht="15" customHeight="1" x14ac:dyDescent="0.15">
      <c r="D32" s="66" t="s">
        <v>129</v>
      </c>
      <c r="E32" s="66" t="s">
        <v>130</v>
      </c>
      <c r="F32" s="66" t="s">
        <v>571</v>
      </c>
      <c r="K32" s="66" t="s">
        <v>131</v>
      </c>
      <c r="N32" s="130"/>
      <c r="O32" s="130"/>
      <c r="P32" s="130"/>
      <c r="Q32" s="130"/>
      <c r="R32" s="65" t="s">
        <v>842</v>
      </c>
      <c r="S32" s="47"/>
    </row>
    <row r="33" spans="2:37" ht="15" customHeight="1" x14ac:dyDescent="0.15">
      <c r="B33" s="76"/>
      <c r="C33" s="76"/>
      <c r="D33" s="76" t="s">
        <v>129</v>
      </c>
      <c r="E33" s="76" t="s">
        <v>132</v>
      </c>
      <c r="F33" s="76" t="s">
        <v>604</v>
      </c>
      <c r="G33" s="76"/>
      <c r="H33" s="76"/>
      <c r="I33" s="76"/>
      <c r="J33" s="76"/>
      <c r="K33" s="76" t="s">
        <v>131</v>
      </c>
      <c r="L33" s="76"/>
      <c r="M33" s="76"/>
      <c r="N33" s="130"/>
      <c r="O33" s="130"/>
      <c r="P33" s="130"/>
      <c r="Q33" s="130"/>
      <c r="R33" s="91" t="s">
        <v>843</v>
      </c>
      <c r="S33" s="76"/>
      <c r="T33" s="76"/>
      <c r="U33" s="76"/>
      <c r="V33" s="76"/>
      <c r="W33" s="76"/>
      <c r="X33" s="76"/>
      <c r="Y33" s="76"/>
      <c r="Z33" s="76"/>
      <c r="AA33" s="76"/>
      <c r="AB33" s="76"/>
      <c r="AC33" s="76"/>
      <c r="AD33" s="76"/>
      <c r="AE33" s="76"/>
      <c r="AF33" s="76"/>
      <c r="AG33" s="76"/>
      <c r="AH33" s="76"/>
      <c r="AI33" s="76"/>
      <c r="AJ33" s="76"/>
      <c r="AK33" s="76"/>
    </row>
    <row r="34" spans="2:37" ht="15" customHeight="1" x14ac:dyDescent="0.15">
      <c r="B34" s="82" t="s">
        <v>844</v>
      </c>
      <c r="C34" s="82"/>
      <c r="D34" s="82"/>
      <c r="E34" s="82"/>
      <c r="F34" s="82"/>
      <c r="G34" s="82"/>
      <c r="H34" s="82"/>
      <c r="I34" s="82"/>
      <c r="J34" s="82"/>
      <c r="K34" s="82"/>
      <c r="L34" s="82"/>
      <c r="M34" s="82"/>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row>
    <row r="35" spans="2:37" ht="15" customHeight="1" x14ac:dyDescent="0.15">
      <c r="B35" s="66" t="s">
        <v>845</v>
      </c>
    </row>
    <row r="36" spans="2:37" ht="15" customHeight="1" x14ac:dyDescent="0.15">
      <c r="D36" s="66" t="s">
        <v>129</v>
      </c>
      <c r="E36" s="66" t="s">
        <v>130</v>
      </c>
      <c r="F36" s="92" t="s">
        <v>1150</v>
      </c>
      <c r="AC36" s="66" t="s">
        <v>839</v>
      </c>
      <c r="AD36" s="87" t="s">
        <v>172</v>
      </c>
      <c r="AE36" s="77" t="s">
        <v>846</v>
      </c>
      <c r="AG36" s="87" t="s">
        <v>172</v>
      </c>
      <c r="AH36" s="77" t="s">
        <v>847</v>
      </c>
    </row>
    <row r="37" spans="2:37" ht="15" customHeight="1" x14ac:dyDescent="0.15">
      <c r="D37" s="66" t="s">
        <v>129</v>
      </c>
      <c r="E37" s="66" t="s">
        <v>132</v>
      </c>
      <c r="F37" s="66" t="s">
        <v>848</v>
      </c>
      <c r="AC37" s="66" t="s">
        <v>849</v>
      </c>
      <c r="AD37" s="87" t="s">
        <v>172</v>
      </c>
      <c r="AE37" s="77" t="s">
        <v>846</v>
      </c>
      <c r="AG37" s="87" t="s">
        <v>172</v>
      </c>
      <c r="AH37" s="77" t="s">
        <v>847</v>
      </c>
    </row>
    <row r="38" spans="2:37" ht="15" customHeight="1" x14ac:dyDescent="0.15">
      <c r="D38" s="66" t="s">
        <v>129</v>
      </c>
      <c r="E38" s="66" t="s">
        <v>133</v>
      </c>
      <c r="F38" s="66" t="s">
        <v>605</v>
      </c>
      <c r="V38" s="66" t="s">
        <v>850</v>
      </c>
      <c r="AD38" s="77" t="s">
        <v>851</v>
      </c>
      <c r="AE38" s="164"/>
      <c r="AF38" s="164"/>
      <c r="AG38" s="164"/>
      <c r="AH38" s="164"/>
      <c r="AI38" s="164"/>
      <c r="AJ38" s="164"/>
      <c r="AK38" s="77" t="s">
        <v>16</v>
      </c>
    </row>
    <row r="39" spans="2:37" ht="15" customHeight="1" x14ac:dyDescent="0.15">
      <c r="D39" s="66" t="s">
        <v>129</v>
      </c>
      <c r="E39" s="66" t="s">
        <v>557</v>
      </c>
      <c r="F39" s="66" t="s">
        <v>606</v>
      </c>
      <c r="N39" s="66" t="s">
        <v>850</v>
      </c>
      <c r="AD39" s="77" t="s">
        <v>851</v>
      </c>
      <c r="AE39" s="166"/>
      <c r="AF39" s="166"/>
      <c r="AG39" s="166"/>
      <c r="AH39" s="166"/>
      <c r="AI39" s="166"/>
      <c r="AJ39" s="166"/>
      <c r="AK39" s="77" t="s">
        <v>16</v>
      </c>
    </row>
    <row r="40" spans="2:37" ht="15" customHeight="1" x14ac:dyDescent="0.15">
      <c r="D40" s="66" t="s">
        <v>129</v>
      </c>
      <c r="E40" s="66" t="s">
        <v>134</v>
      </c>
      <c r="F40" s="66" t="s">
        <v>607</v>
      </c>
      <c r="N40" s="66" t="s">
        <v>852</v>
      </c>
    </row>
    <row r="41" spans="2:37" ht="15" customHeight="1" x14ac:dyDescent="0.15">
      <c r="E41" s="87" t="s">
        <v>172</v>
      </c>
      <c r="F41" s="66" t="s">
        <v>853</v>
      </c>
    </row>
    <row r="42" spans="2:37" ht="15" customHeight="1" x14ac:dyDescent="0.15">
      <c r="E42" s="87" t="s">
        <v>172</v>
      </c>
      <c r="F42" s="66" t="s">
        <v>854</v>
      </c>
    </row>
    <row r="43" spans="2:37" ht="15" customHeight="1" x14ac:dyDescent="0.15">
      <c r="B43" s="76"/>
      <c r="C43" s="76"/>
      <c r="D43" s="76" t="s">
        <v>129</v>
      </c>
      <c r="E43" s="76" t="s">
        <v>532</v>
      </c>
      <c r="F43" s="76" t="s">
        <v>609</v>
      </c>
      <c r="G43" s="76"/>
      <c r="H43" s="76"/>
      <c r="I43" s="76"/>
      <c r="J43" s="76"/>
      <c r="K43" s="76"/>
      <c r="L43" s="76"/>
      <c r="M43" s="76"/>
      <c r="N43" s="76" t="s">
        <v>849</v>
      </c>
      <c r="O43" s="76"/>
      <c r="P43" s="76"/>
      <c r="Q43" s="76"/>
      <c r="R43" s="76"/>
      <c r="S43" s="76"/>
      <c r="T43" s="76"/>
      <c r="U43" s="76"/>
      <c r="V43" s="76"/>
      <c r="W43" s="76"/>
      <c r="X43" s="76"/>
      <c r="Y43" s="76"/>
      <c r="Z43" s="76"/>
      <c r="AA43" s="76"/>
      <c r="AB43" s="76"/>
      <c r="AC43" s="76"/>
      <c r="AD43" s="76"/>
      <c r="AE43" s="149"/>
      <c r="AF43" s="149"/>
      <c r="AG43" s="149"/>
      <c r="AH43" s="149"/>
      <c r="AI43" s="149"/>
      <c r="AJ43" s="149"/>
      <c r="AK43" s="76"/>
    </row>
    <row r="44" spans="2:37" ht="15" customHeight="1" x14ac:dyDescent="0.15">
      <c r="B44" s="66" t="s">
        <v>855</v>
      </c>
      <c r="P44" s="77" t="s">
        <v>856</v>
      </c>
      <c r="Q44" s="134" t="s">
        <v>857</v>
      </c>
      <c r="R44" s="134"/>
      <c r="S44" s="134"/>
      <c r="T44" s="134"/>
      <c r="U44" s="134"/>
      <c r="V44" s="77" t="s">
        <v>858</v>
      </c>
      <c r="W44" s="77" t="s">
        <v>856</v>
      </c>
      <c r="X44" s="134" t="s">
        <v>859</v>
      </c>
      <c r="Y44" s="134"/>
      <c r="Z44" s="134"/>
      <c r="AA44" s="134"/>
      <c r="AB44" s="134"/>
      <c r="AC44" s="77" t="s">
        <v>858</v>
      </c>
      <c r="AD44" s="77" t="s">
        <v>856</v>
      </c>
      <c r="AE44" s="134" t="s">
        <v>860</v>
      </c>
      <c r="AF44" s="134"/>
      <c r="AG44" s="134"/>
      <c r="AH44" s="134"/>
      <c r="AI44" s="134"/>
      <c r="AJ44" s="77" t="s">
        <v>858</v>
      </c>
    </row>
    <row r="45" spans="2:37" ht="15" customHeight="1" x14ac:dyDescent="0.15">
      <c r="D45" s="66" t="s">
        <v>129</v>
      </c>
      <c r="E45" s="66" t="s">
        <v>130</v>
      </c>
      <c r="F45" s="66" t="s">
        <v>610</v>
      </c>
      <c r="K45" s="66" t="s">
        <v>861</v>
      </c>
      <c r="L45" s="77" t="s">
        <v>856</v>
      </c>
      <c r="M45" s="90"/>
      <c r="N45" s="77" t="s">
        <v>862</v>
      </c>
      <c r="O45" s="77" t="s">
        <v>858</v>
      </c>
      <c r="P45" s="77" t="s">
        <v>856</v>
      </c>
      <c r="Q45" s="151"/>
      <c r="R45" s="151"/>
      <c r="S45" s="151"/>
      <c r="T45" s="151"/>
      <c r="U45" s="151"/>
      <c r="V45" s="74" t="s">
        <v>863</v>
      </c>
      <c r="W45" s="77" t="s">
        <v>864</v>
      </c>
      <c r="X45" s="151"/>
      <c r="Y45" s="151"/>
      <c r="Z45" s="151"/>
      <c r="AA45" s="151"/>
      <c r="AB45" s="151"/>
      <c r="AC45" s="74" t="s">
        <v>863</v>
      </c>
      <c r="AD45" s="77" t="s">
        <v>856</v>
      </c>
      <c r="AE45" s="150">
        <f t="shared" ref="AE45:AE51" si="0">SUM(Q45,X45)</f>
        <v>0</v>
      </c>
      <c r="AF45" s="150"/>
      <c r="AG45" s="150"/>
      <c r="AH45" s="150"/>
      <c r="AI45" s="150"/>
      <c r="AJ45" s="74" t="s">
        <v>863</v>
      </c>
    </row>
    <row r="46" spans="2:37" ht="15" customHeight="1" x14ac:dyDescent="0.15">
      <c r="L46" s="77" t="s">
        <v>864</v>
      </c>
      <c r="M46" s="90"/>
      <c r="N46" s="77" t="s">
        <v>862</v>
      </c>
      <c r="O46" s="77" t="s">
        <v>865</v>
      </c>
      <c r="P46" s="77" t="s">
        <v>866</v>
      </c>
      <c r="Q46" s="151"/>
      <c r="R46" s="151"/>
      <c r="S46" s="151"/>
      <c r="T46" s="151"/>
      <c r="U46" s="151"/>
      <c r="V46" s="74" t="s">
        <v>867</v>
      </c>
      <c r="W46" s="77" t="s">
        <v>864</v>
      </c>
      <c r="X46" s="151"/>
      <c r="Y46" s="151"/>
      <c r="Z46" s="151"/>
      <c r="AA46" s="151"/>
      <c r="AB46" s="151"/>
      <c r="AC46" s="74" t="s">
        <v>868</v>
      </c>
      <c r="AD46" s="77" t="s">
        <v>864</v>
      </c>
      <c r="AE46" s="150">
        <f t="shared" si="0"/>
        <v>0</v>
      </c>
      <c r="AF46" s="150"/>
      <c r="AG46" s="150"/>
      <c r="AH46" s="150"/>
      <c r="AI46" s="150"/>
      <c r="AJ46" s="74" t="s">
        <v>867</v>
      </c>
    </row>
    <row r="47" spans="2:37" ht="15" customHeight="1" x14ac:dyDescent="0.15">
      <c r="L47" s="77" t="s">
        <v>864</v>
      </c>
      <c r="M47" s="90"/>
      <c r="N47" s="77" t="s">
        <v>862</v>
      </c>
      <c r="O47" s="77" t="s">
        <v>865</v>
      </c>
      <c r="P47" s="77" t="s">
        <v>864</v>
      </c>
      <c r="Q47" s="151"/>
      <c r="R47" s="151"/>
      <c r="S47" s="151"/>
      <c r="T47" s="151"/>
      <c r="U47" s="151"/>
      <c r="V47" s="74" t="s">
        <v>867</v>
      </c>
      <c r="W47" s="77" t="s">
        <v>864</v>
      </c>
      <c r="X47" s="151"/>
      <c r="Y47" s="151"/>
      <c r="Z47" s="151"/>
      <c r="AA47" s="151"/>
      <c r="AB47" s="151"/>
      <c r="AC47" s="74" t="s">
        <v>867</v>
      </c>
      <c r="AD47" s="77" t="s">
        <v>864</v>
      </c>
      <c r="AE47" s="150">
        <f t="shared" si="0"/>
        <v>0</v>
      </c>
      <c r="AF47" s="150"/>
      <c r="AG47" s="150"/>
      <c r="AH47" s="150"/>
      <c r="AI47" s="150"/>
      <c r="AJ47" s="74" t="s">
        <v>867</v>
      </c>
    </row>
    <row r="48" spans="2:37" ht="15" customHeight="1" x14ac:dyDescent="0.15">
      <c r="L48" s="77" t="s">
        <v>866</v>
      </c>
      <c r="M48" s="90"/>
      <c r="N48" s="77" t="s">
        <v>862</v>
      </c>
      <c r="O48" s="77" t="s">
        <v>865</v>
      </c>
      <c r="P48" s="77" t="s">
        <v>864</v>
      </c>
      <c r="Q48" s="151"/>
      <c r="R48" s="151"/>
      <c r="S48" s="151"/>
      <c r="T48" s="151"/>
      <c r="U48" s="151"/>
      <c r="V48" s="74" t="s">
        <v>867</v>
      </c>
      <c r="W48" s="77" t="s">
        <v>864</v>
      </c>
      <c r="X48" s="151"/>
      <c r="Y48" s="151"/>
      <c r="Z48" s="151"/>
      <c r="AA48" s="151"/>
      <c r="AB48" s="151"/>
      <c r="AC48" s="74" t="s">
        <v>867</v>
      </c>
      <c r="AD48" s="77" t="s">
        <v>864</v>
      </c>
      <c r="AE48" s="150">
        <f t="shared" si="0"/>
        <v>0</v>
      </c>
      <c r="AF48" s="150"/>
      <c r="AG48" s="150"/>
      <c r="AH48" s="150"/>
      <c r="AI48" s="150"/>
      <c r="AJ48" s="74" t="s">
        <v>867</v>
      </c>
    </row>
    <row r="49" spans="2:37" ht="15" customHeight="1" x14ac:dyDescent="0.15">
      <c r="L49" s="77" t="s">
        <v>864</v>
      </c>
      <c r="M49" s="90"/>
      <c r="N49" s="77" t="s">
        <v>862</v>
      </c>
      <c r="O49" s="77" t="s">
        <v>865</v>
      </c>
      <c r="P49" s="77" t="s">
        <v>864</v>
      </c>
      <c r="Q49" s="151"/>
      <c r="R49" s="151"/>
      <c r="S49" s="151"/>
      <c r="T49" s="151"/>
      <c r="U49" s="151"/>
      <c r="V49" s="74" t="s">
        <v>867</v>
      </c>
      <c r="W49" s="77" t="s">
        <v>864</v>
      </c>
      <c r="X49" s="151"/>
      <c r="Y49" s="151"/>
      <c r="Z49" s="151"/>
      <c r="AA49" s="151"/>
      <c r="AB49" s="151"/>
      <c r="AC49" s="74" t="s">
        <v>867</v>
      </c>
      <c r="AD49" s="77" t="s">
        <v>864</v>
      </c>
      <c r="AE49" s="150">
        <f t="shared" si="0"/>
        <v>0</v>
      </c>
      <c r="AF49" s="150"/>
      <c r="AG49" s="150"/>
      <c r="AH49" s="150"/>
      <c r="AI49" s="150"/>
      <c r="AJ49" s="74" t="s">
        <v>867</v>
      </c>
    </row>
    <row r="50" spans="2:37" ht="15" customHeight="1" x14ac:dyDescent="0.15">
      <c r="L50" s="77" t="s">
        <v>864</v>
      </c>
      <c r="M50" s="90"/>
      <c r="N50" s="77" t="s">
        <v>862</v>
      </c>
      <c r="O50" s="77" t="s">
        <v>865</v>
      </c>
      <c r="P50" s="77" t="s">
        <v>864</v>
      </c>
      <c r="Q50" s="151"/>
      <c r="R50" s="151"/>
      <c r="S50" s="151"/>
      <c r="T50" s="151"/>
      <c r="U50" s="151"/>
      <c r="V50" s="74" t="s">
        <v>867</v>
      </c>
      <c r="W50" s="77" t="s">
        <v>869</v>
      </c>
      <c r="X50" s="151"/>
      <c r="Y50" s="151"/>
      <c r="Z50" s="151"/>
      <c r="AA50" s="151"/>
      <c r="AB50" s="151"/>
      <c r="AC50" s="74" t="s">
        <v>868</v>
      </c>
      <c r="AD50" s="77" t="s">
        <v>864</v>
      </c>
      <c r="AE50" s="150">
        <f t="shared" si="0"/>
        <v>0</v>
      </c>
      <c r="AF50" s="150"/>
      <c r="AG50" s="150"/>
      <c r="AH50" s="150"/>
      <c r="AI50" s="150"/>
      <c r="AJ50" s="74" t="s">
        <v>867</v>
      </c>
    </row>
    <row r="51" spans="2:37" ht="15" customHeight="1" x14ac:dyDescent="0.15">
      <c r="B51" s="76"/>
      <c r="C51" s="76"/>
      <c r="D51" s="76" t="s">
        <v>129</v>
      </c>
      <c r="E51" s="76" t="s">
        <v>132</v>
      </c>
      <c r="F51" s="76" t="s">
        <v>549</v>
      </c>
      <c r="G51" s="76"/>
      <c r="H51" s="76"/>
      <c r="I51" s="76"/>
      <c r="J51" s="76"/>
      <c r="K51" s="76" t="s">
        <v>870</v>
      </c>
      <c r="L51" s="76"/>
      <c r="M51" s="76"/>
      <c r="N51" s="76"/>
      <c r="O51" s="76"/>
      <c r="P51" s="89" t="s">
        <v>864</v>
      </c>
      <c r="Q51" s="153">
        <f>SUM(Q45:U50)</f>
        <v>0</v>
      </c>
      <c r="R51" s="153"/>
      <c r="S51" s="153"/>
      <c r="T51" s="153"/>
      <c r="U51" s="153"/>
      <c r="V51" s="74" t="s">
        <v>867</v>
      </c>
      <c r="W51" s="89" t="s">
        <v>864</v>
      </c>
      <c r="X51" s="153">
        <f>SUM(X45:AB50)</f>
        <v>0</v>
      </c>
      <c r="Y51" s="153"/>
      <c r="Z51" s="153"/>
      <c r="AA51" s="153"/>
      <c r="AB51" s="153"/>
      <c r="AC51" s="74" t="s">
        <v>867</v>
      </c>
      <c r="AD51" s="89" t="s">
        <v>864</v>
      </c>
      <c r="AE51" s="150">
        <f t="shared" si="0"/>
        <v>0</v>
      </c>
      <c r="AF51" s="150"/>
      <c r="AG51" s="150"/>
      <c r="AH51" s="150"/>
      <c r="AI51" s="150"/>
      <c r="AJ51" s="74" t="s">
        <v>867</v>
      </c>
      <c r="AK51" s="76"/>
    </row>
    <row r="52" spans="2:37" ht="15" customHeight="1" x14ac:dyDescent="0.15">
      <c r="B52" s="82" t="s">
        <v>871</v>
      </c>
      <c r="C52" s="82"/>
      <c r="D52" s="82"/>
      <c r="E52" s="82"/>
      <c r="F52" s="82"/>
      <c r="G52" s="82"/>
      <c r="H52" s="82"/>
      <c r="I52" s="82"/>
      <c r="J52" s="82"/>
      <c r="K52" s="82"/>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2:37" ht="15" customHeight="1" x14ac:dyDescent="0.15">
      <c r="B53" s="82" t="s">
        <v>872</v>
      </c>
      <c r="C53" s="82"/>
      <c r="D53" s="82"/>
      <c r="E53" s="82"/>
      <c r="F53" s="82"/>
      <c r="G53" s="82"/>
      <c r="H53" s="82"/>
      <c r="I53" s="82"/>
      <c r="J53" s="82"/>
      <c r="K53" s="82"/>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2:37" ht="15" customHeight="1" x14ac:dyDescent="0.15">
      <c r="B54" s="82" t="s">
        <v>873</v>
      </c>
      <c r="C54" s="82"/>
      <c r="D54" s="82"/>
      <c r="E54" s="82"/>
      <c r="F54" s="82"/>
      <c r="G54" s="82"/>
      <c r="H54" s="82"/>
      <c r="I54" s="82"/>
      <c r="J54" s="82"/>
      <c r="K54" s="82"/>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row>
    <row r="55" spans="2:37" ht="15" customHeight="1" x14ac:dyDescent="0.15">
      <c r="B55" s="82" t="s">
        <v>874</v>
      </c>
      <c r="C55" s="82"/>
      <c r="D55" s="82"/>
      <c r="E55" s="82"/>
      <c r="F55" s="82"/>
      <c r="G55" s="82"/>
      <c r="H55" s="82"/>
      <c r="I55" s="82"/>
      <c r="J55" s="82"/>
      <c r="K55" s="82"/>
      <c r="L55" s="154"/>
      <c r="M55" s="154"/>
      <c r="N55" s="154"/>
      <c r="O55" s="154"/>
      <c r="P55" s="82" t="s">
        <v>875</v>
      </c>
      <c r="Q55" s="82"/>
      <c r="R55" s="82"/>
      <c r="S55" s="82"/>
      <c r="T55" s="82"/>
      <c r="U55" s="82"/>
      <c r="V55" s="82"/>
      <c r="W55" s="82"/>
      <c r="X55" s="82"/>
      <c r="Y55" s="82"/>
      <c r="Z55" s="82"/>
      <c r="AA55" s="82"/>
      <c r="AB55" s="82"/>
      <c r="AC55" s="82"/>
      <c r="AD55" s="82"/>
      <c r="AE55" s="82"/>
      <c r="AF55" s="82"/>
      <c r="AG55" s="82"/>
      <c r="AH55" s="82"/>
      <c r="AI55" s="82"/>
      <c r="AJ55" s="82"/>
      <c r="AK55" s="82"/>
    </row>
    <row r="56" spans="2:37" ht="15" customHeight="1" x14ac:dyDescent="0.15">
      <c r="B56" s="82" t="s">
        <v>876</v>
      </c>
      <c r="C56" s="82"/>
      <c r="D56" s="82"/>
      <c r="E56" s="82"/>
      <c r="F56" s="82"/>
      <c r="G56" s="82"/>
      <c r="H56" s="82"/>
      <c r="I56" s="82"/>
      <c r="J56" s="82"/>
      <c r="K56" s="82"/>
      <c r="L56" s="155"/>
      <c r="M56" s="155"/>
      <c r="N56" s="155"/>
      <c r="O56" s="155"/>
      <c r="P56" s="155"/>
      <c r="Q56" s="155"/>
      <c r="R56" s="82"/>
      <c r="S56" s="82"/>
      <c r="T56" s="82"/>
      <c r="U56" s="82"/>
      <c r="V56" s="82"/>
      <c r="W56" s="82"/>
      <c r="X56" s="82"/>
      <c r="Y56" s="82"/>
      <c r="Z56" s="82"/>
      <c r="AA56" s="82"/>
      <c r="AB56" s="82"/>
      <c r="AC56" s="82"/>
      <c r="AD56" s="82"/>
      <c r="AE56" s="82"/>
      <c r="AF56" s="82"/>
      <c r="AG56" s="82"/>
      <c r="AH56" s="82"/>
      <c r="AI56" s="82"/>
      <c r="AJ56" s="82"/>
      <c r="AK56" s="82"/>
    </row>
    <row r="57" spans="2:37" ht="15" customHeight="1" x14ac:dyDescent="0.15">
      <c r="B57" s="82" t="s">
        <v>877</v>
      </c>
      <c r="C57" s="82"/>
      <c r="D57" s="82"/>
      <c r="E57" s="82"/>
      <c r="F57" s="82"/>
      <c r="G57" s="82"/>
      <c r="H57" s="82"/>
      <c r="I57" s="82"/>
      <c r="J57" s="82"/>
      <c r="K57" s="82"/>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2:37" ht="15" customHeight="1" x14ac:dyDescent="0.15">
      <c r="B58" s="80" t="s">
        <v>878</v>
      </c>
      <c r="C58" s="80"/>
      <c r="D58" s="80"/>
      <c r="E58" s="80"/>
      <c r="F58" s="80"/>
      <c r="G58" s="80"/>
      <c r="H58" s="80"/>
      <c r="I58" s="80"/>
      <c r="J58" s="80"/>
      <c r="K58" s="80"/>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row>
    <row r="59" spans="2:37" ht="15" customHeight="1" x14ac:dyDescent="0.15">
      <c r="B59" s="76"/>
      <c r="C59" s="76"/>
      <c r="D59" s="76"/>
      <c r="E59" s="76"/>
      <c r="F59" s="76"/>
      <c r="G59" s="76"/>
      <c r="H59" s="76"/>
      <c r="I59" s="76"/>
      <c r="J59" s="76"/>
      <c r="K59" s="76"/>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row>
    <row r="61" spans="2:37" ht="15" customHeight="1" x14ac:dyDescent="0.15">
      <c r="B61" s="152" t="s">
        <v>814</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row>
    <row r="62" spans="2:37" ht="15" customHeight="1" x14ac:dyDescent="0.15">
      <c r="B62" s="76" t="s">
        <v>815</v>
      </c>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row>
    <row r="63" spans="2:37" ht="15" customHeight="1" x14ac:dyDescent="0.15">
      <c r="B63" s="82" t="s">
        <v>816</v>
      </c>
      <c r="C63" s="82"/>
      <c r="D63" s="82"/>
      <c r="E63" s="82"/>
      <c r="F63" s="82"/>
      <c r="G63" s="82"/>
      <c r="H63" s="82"/>
      <c r="I63" s="82"/>
      <c r="J63" s="83"/>
      <c r="K63" s="83"/>
      <c r="L63" s="147"/>
      <c r="M63" s="147"/>
      <c r="N63" s="147"/>
      <c r="O63" s="147"/>
      <c r="P63" s="147"/>
      <c r="Q63" s="147"/>
      <c r="R63" s="147"/>
      <c r="S63" s="147"/>
      <c r="T63" s="147"/>
      <c r="U63" s="147"/>
      <c r="V63" s="147"/>
      <c r="W63" s="147"/>
      <c r="X63" s="147"/>
      <c r="Y63" s="147"/>
      <c r="Z63" s="147"/>
      <c r="AA63" s="147"/>
      <c r="AB63" s="147"/>
      <c r="AC63" s="147"/>
      <c r="AD63" s="82"/>
      <c r="AE63" s="82"/>
      <c r="AF63" s="82"/>
      <c r="AG63" s="82"/>
      <c r="AH63" s="82"/>
      <c r="AI63" s="82"/>
      <c r="AJ63" s="82"/>
      <c r="AK63" s="82"/>
    </row>
    <row r="64" spans="2:37" ht="15" customHeight="1" x14ac:dyDescent="0.15">
      <c r="B64" s="80" t="s">
        <v>817</v>
      </c>
      <c r="C64" s="80"/>
      <c r="D64" s="80"/>
      <c r="E64" s="80"/>
      <c r="F64" s="80"/>
      <c r="G64" s="80"/>
      <c r="H64" s="80"/>
      <c r="I64" s="80"/>
      <c r="J64" s="80"/>
      <c r="K64" s="84" t="s">
        <v>818</v>
      </c>
      <c r="L64" s="159" t="str">
        <f>IF(O64="","",VLOOKUP(O64,LIST!$B$237:'LIST'!$C$380,2,0))</f>
        <v/>
      </c>
      <c r="M64" s="159"/>
      <c r="N64" s="159"/>
      <c r="O64" s="156"/>
      <c r="P64" s="156"/>
      <c r="Q64" s="156"/>
      <c r="R64" s="156"/>
      <c r="S64" s="156"/>
      <c r="T64" s="156"/>
      <c r="U64" s="156"/>
      <c r="V64" s="156"/>
      <c r="W64" s="156"/>
      <c r="X64" s="156"/>
      <c r="Y64" s="156"/>
      <c r="Z64" s="156"/>
      <c r="AA64" s="156"/>
      <c r="AB64" s="156"/>
      <c r="AC64" s="156"/>
      <c r="AD64" s="80" t="s">
        <v>819</v>
      </c>
      <c r="AE64" s="80"/>
      <c r="AF64" s="80"/>
      <c r="AG64" s="80"/>
      <c r="AH64" s="80"/>
      <c r="AI64" s="80"/>
      <c r="AJ64" s="80"/>
      <c r="AK64" s="80"/>
    </row>
    <row r="65" spans="2:37" ht="15" customHeight="1" x14ac:dyDescent="0.15">
      <c r="K65" s="85" t="s">
        <v>818</v>
      </c>
      <c r="L65" s="160" t="str">
        <f>IF(O65="","",VLOOKUP(O65,LIST!$B$237:'LIST'!$C$380,2,0))</f>
        <v/>
      </c>
      <c r="M65" s="160"/>
      <c r="N65" s="160"/>
      <c r="O65" s="161"/>
      <c r="P65" s="161"/>
      <c r="Q65" s="161"/>
      <c r="R65" s="161"/>
      <c r="S65" s="161"/>
      <c r="T65" s="161"/>
      <c r="U65" s="161"/>
      <c r="V65" s="161"/>
      <c r="W65" s="161"/>
      <c r="X65" s="161"/>
      <c r="Y65" s="161"/>
      <c r="Z65" s="161"/>
      <c r="AA65" s="161"/>
      <c r="AB65" s="161"/>
      <c r="AC65" s="161"/>
      <c r="AD65" s="66" t="s">
        <v>819</v>
      </c>
    </row>
    <row r="66" spans="2:37" ht="15" customHeight="1" x14ac:dyDescent="0.15">
      <c r="K66" s="85" t="s">
        <v>818</v>
      </c>
      <c r="L66" s="160" t="str">
        <f>IF(O66="","",VLOOKUP(O66,LIST!$B$237:'LIST'!$C$380,2,0))</f>
        <v/>
      </c>
      <c r="M66" s="160"/>
      <c r="N66" s="160"/>
      <c r="O66" s="161"/>
      <c r="P66" s="161"/>
      <c r="Q66" s="161"/>
      <c r="R66" s="161"/>
      <c r="S66" s="161"/>
      <c r="T66" s="161"/>
      <c r="U66" s="161"/>
      <c r="V66" s="161"/>
      <c r="W66" s="161"/>
      <c r="X66" s="161"/>
      <c r="Y66" s="161"/>
      <c r="Z66" s="161"/>
      <c r="AA66" s="161"/>
      <c r="AB66" s="161"/>
      <c r="AC66" s="161"/>
      <c r="AD66" s="66" t="s">
        <v>819</v>
      </c>
    </row>
    <row r="67" spans="2:37" ht="15" customHeight="1" x14ac:dyDescent="0.15">
      <c r="K67" s="85" t="s">
        <v>818</v>
      </c>
      <c r="L67" s="160" t="str">
        <f>IF(O67="","",VLOOKUP(O67,LIST!$B$237:'LIST'!$C$380,2,0))</f>
        <v/>
      </c>
      <c r="M67" s="160"/>
      <c r="N67" s="160"/>
      <c r="O67" s="161"/>
      <c r="P67" s="161"/>
      <c r="Q67" s="161"/>
      <c r="R67" s="161"/>
      <c r="S67" s="161"/>
      <c r="T67" s="161"/>
      <c r="U67" s="161"/>
      <c r="V67" s="161"/>
      <c r="W67" s="161"/>
      <c r="X67" s="161"/>
      <c r="Y67" s="161"/>
      <c r="Z67" s="161"/>
      <c r="AA67" s="161"/>
      <c r="AB67" s="161"/>
      <c r="AC67" s="161"/>
      <c r="AD67" s="66" t="s">
        <v>819</v>
      </c>
    </row>
    <row r="68" spans="2:37" ht="15" customHeight="1" x14ac:dyDescent="0.15">
      <c r="B68" s="76"/>
      <c r="C68" s="76"/>
      <c r="D68" s="76"/>
      <c r="E68" s="76"/>
      <c r="F68" s="76"/>
      <c r="G68" s="76"/>
      <c r="H68" s="76"/>
      <c r="I68" s="76"/>
      <c r="J68" s="76"/>
      <c r="K68" s="86" t="s">
        <v>818</v>
      </c>
      <c r="L68" s="162" t="str">
        <f>IF(O68="","",VLOOKUP(O68,LIST!$B$237:'LIST'!$C$380,2,0))</f>
        <v/>
      </c>
      <c r="M68" s="162"/>
      <c r="N68" s="162"/>
      <c r="O68" s="148"/>
      <c r="P68" s="148"/>
      <c r="Q68" s="148"/>
      <c r="R68" s="148"/>
      <c r="S68" s="148"/>
      <c r="T68" s="148"/>
      <c r="U68" s="148"/>
      <c r="V68" s="148"/>
      <c r="W68" s="148"/>
      <c r="X68" s="148"/>
      <c r="Y68" s="148"/>
      <c r="Z68" s="148"/>
      <c r="AA68" s="148"/>
      <c r="AB68" s="148"/>
      <c r="AC68" s="148"/>
      <c r="AD68" s="76" t="s">
        <v>819</v>
      </c>
      <c r="AE68" s="76"/>
      <c r="AF68" s="76"/>
      <c r="AG68" s="76"/>
      <c r="AH68" s="76"/>
      <c r="AI68" s="76"/>
      <c r="AJ68" s="76"/>
      <c r="AK68" s="76"/>
    </row>
    <row r="69" spans="2:37" ht="15" customHeight="1" x14ac:dyDescent="0.15">
      <c r="B69" s="66" t="s">
        <v>820</v>
      </c>
      <c r="J69" s="87" t="s">
        <v>172</v>
      </c>
      <c r="K69" s="66" t="s">
        <v>821</v>
      </c>
      <c r="M69" s="87" t="s">
        <v>172</v>
      </c>
      <c r="N69" s="66" t="s">
        <v>822</v>
      </c>
      <c r="P69" s="87" t="s">
        <v>172</v>
      </c>
      <c r="Q69" s="66" t="s">
        <v>823</v>
      </c>
      <c r="S69" s="87" t="s">
        <v>172</v>
      </c>
      <c r="T69" s="66" t="s">
        <v>824</v>
      </c>
      <c r="V69" s="87" t="s">
        <v>172</v>
      </c>
      <c r="W69" s="66" t="s">
        <v>825</v>
      </c>
      <c r="Z69" s="87" t="s">
        <v>172</v>
      </c>
      <c r="AA69" s="66" t="s">
        <v>826</v>
      </c>
      <c r="AF69" s="87" t="s">
        <v>172</v>
      </c>
      <c r="AG69" s="66" t="s">
        <v>827</v>
      </c>
    </row>
    <row r="70" spans="2:37" ht="15" customHeight="1" x14ac:dyDescent="0.15">
      <c r="B70" s="82" t="s">
        <v>828</v>
      </c>
      <c r="C70" s="82"/>
      <c r="D70" s="82"/>
      <c r="E70" s="82"/>
      <c r="F70" s="82"/>
      <c r="G70" s="82"/>
      <c r="H70" s="82"/>
      <c r="I70" s="82"/>
      <c r="J70" s="158"/>
      <c r="K70" s="158"/>
      <c r="L70" s="158"/>
      <c r="M70" s="158"/>
      <c r="N70" s="158"/>
      <c r="O70" s="158"/>
      <c r="P70" s="158"/>
      <c r="Q70" s="158"/>
      <c r="R70" s="88" t="s">
        <v>829</v>
      </c>
      <c r="S70" s="163" t="s">
        <v>830</v>
      </c>
      <c r="T70" s="163"/>
      <c r="U70" s="158"/>
      <c r="V70" s="158"/>
      <c r="W70" s="158"/>
      <c r="X70" s="158"/>
      <c r="Y70" s="158"/>
      <c r="Z70" s="158"/>
      <c r="AA70" s="158"/>
      <c r="AB70" s="158"/>
      <c r="AC70" s="88" t="s">
        <v>829</v>
      </c>
      <c r="AD70" s="82"/>
      <c r="AE70" s="82"/>
      <c r="AF70" s="82"/>
      <c r="AG70" s="82"/>
      <c r="AH70" s="82"/>
      <c r="AI70" s="82"/>
      <c r="AJ70" s="82"/>
      <c r="AK70" s="82"/>
    </row>
    <row r="71" spans="2:37" ht="15" customHeight="1" x14ac:dyDescent="0.15">
      <c r="B71" s="66" t="s">
        <v>831</v>
      </c>
      <c r="J71" s="87" t="s">
        <v>172</v>
      </c>
      <c r="K71" s="66" t="s">
        <v>1122</v>
      </c>
    </row>
    <row r="72" spans="2:37" ht="15" customHeight="1" x14ac:dyDescent="0.15">
      <c r="J72" s="87" t="s">
        <v>172</v>
      </c>
      <c r="K72" s="66" t="s">
        <v>1123</v>
      </c>
    </row>
    <row r="73" spans="2:37" ht="15" customHeight="1" x14ac:dyDescent="0.15">
      <c r="J73" s="87" t="s">
        <v>172</v>
      </c>
      <c r="K73" s="66" t="s">
        <v>1124</v>
      </c>
    </row>
    <row r="74" spans="2:37" ht="15" customHeight="1" x14ac:dyDescent="0.15">
      <c r="J74" s="87" t="s">
        <v>172</v>
      </c>
      <c r="K74" s="66" t="s">
        <v>747</v>
      </c>
      <c r="Q74" s="87" t="s">
        <v>172</v>
      </c>
      <c r="R74" s="66" t="s">
        <v>748</v>
      </c>
    </row>
    <row r="75" spans="2:37" ht="15" customHeight="1" x14ac:dyDescent="0.15">
      <c r="J75" s="87" t="s">
        <v>172</v>
      </c>
      <c r="K75" s="66" t="s">
        <v>749</v>
      </c>
      <c r="AB75" s="87" t="s">
        <v>172</v>
      </c>
      <c r="AC75" s="66" t="s">
        <v>755</v>
      </c>
    </row>
    <row r="76" spans="2:37" ht="15" customHeight="1" x14ac:dyDescent="0.15">
      <c r="B76" s="80" t="s">
        <v>832</v>
      </c>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79"/>
      <c r="AD76" s="80"/>
      <c r="AE76" s="80"/>
      <c r="AF76" s="80"/>
      <c r="AG76" s="80"/>
      <c r="AH76" s="80"/>
      <c r="AI76" s="79"/>
      <c r="AJ76" s="80"/>
      <c r="AK76" s="79"/>
    </row>
    <row r="77" spans="2:37" ht="15" customHeight="1" x14ac:dyDescent="0.15">
      <c r="J77" s="87" t="s">
        <v>172</v>
      </c>
      <c r="K77" s="66" t="s">
        <v>750</v>
      </c>
      <c r="AC77" s="77"/>
    </row>
    <row r="78" spans="2:37" ht="15" customHeight="1" x14ac:dyDescent="0.15">
      <c r="J78" s="87" t="s">
        <v>172</v>
      </c>
      <c r="K78" s="66" t="s">
        <v>751</v>
      </c>
      <c r="AC78" s="77"/>
    </row>
    <row r="79" spans="2:37" ht="15" customHeight="1" x14ac:dyDescent="0.15">
      <c r="J79" s="87" t="s">
        <v>172</v>
      </c>
      <c r="K79" s="66" t="s">
        <v>1125</v>
      </c>
      <c r="AC79" s="77"/>
    </row>
    <row r="80" spans="2:37" ht="15" customHeight="1" x14ac:dyDescent="0.15">
      <c r="J80" s="87" t="s">
        <v>172</v>
      </c>
      <c r="K80" s="66" t="s">
        <v>752</v>
      </c>
      <c r="AC80" s="77"/>
    </row>
    <row r="81" spans="2:37" ht="15" customHeight="1" x14ac:dyDescent="0.15">
      <c r="J81" s="87" t="s">
        <v>172</v>
      </c>
      <c r="K81" s="66" t="s">
        <v>755</v>
      </c>
      <c r="Q81" s="87" t="s">
        <v>172</v>
      </c>
      <c r="R81" s="66" t="s">
        <v>833</v>
      </c>
      <c r="AC81" s="77"/>
    </row>
    <row r="82" spans="2:37" ht="15" customHeight="1" x14ac:dyDescent="0.15">
      <c r="B82" s="80" t="s">
        <v>834</v>
      </c>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79"/>
      <c r="AD82" s="80"/>
      <c r="AE82" s="80"/>
      <c r="AF82" s="80"/>
      <c r="AG82" s="80"/>
      <c r="AH82" s="80"/>
      <c r="AI82" s="80"/>
      <c r="AJ82" s="80"/>
      <c r="AK82" s="79"/>
    </row>
    <row r="83" spans="2:37" ht="15" customHeight="1" x14ac:dyDescent="0.15">
      <c r="J83" s="87" t="s">
        <v>172</v>
      </c>
      <c r="K83" s="66" t="s">
        <v>835</v>
      </c>
      <c r="Q83" s="87" t="s">
        <v>172</v>
      </c>
      <c r="R83" s="66" t="s">
        <v>753</v>
      </c>
      <c r="X83" s="87" t="s">
        <v>172</v>
      </c>
      <c r="Y83" s="66" t="s">
        <v>836</v>
      </c>
      <c r="AC83" s="77"/>
      <c r="AK83" s="77"/>
    </row>
    <row r="84" spans="2:37" ht="15" customHeight="1" x14ac:dyDescent="0.15">
      <c r="B84" s="76"/>
      <c r="C84" s="76"/>
      <c r="D84" s="76"/>
      <c r="E84" s="76"/>
      <c r="F84" s="76"/>
      <c r="G84" s="76"/>
      <c r="H84" s="76"/>
      <c r="I84" s="76"/>
      <c r="J84" s="87" t="s">
        <v>172</v>
      </c>
      <c r="K84" s="66" t="s">
        <v>754</v>
      </c>
      <c r="L84" s="76"/>
      <c r="M84" s="76"/>
      <c r="N84" s="76"/>
      <c r="O84" s="76"/>
      <c r="P84" s="76"/>
      <c r="Q84" s="87" t="s">
        <v>172</v>
      </c>
      <c r="R84" s="66" t="s">
        <v>755</v>
      </c>
      <c r="S84" s="76"/>
      <c r="T84" s="76"/>
      <c r="U84" s="76"/>
      <c r="V84" s="76"/>
      <c r="W84" s="76"/>
      <c r="X84" s="87" t="s">
        <v>172</v>
      </c>
      <c r="Y84" s="76" t="s">
        <v>837</v>
      </c>
      <c r="AB84" s="76"/>
      <c r="AC84" s="89"/>
      <c r="AD84" s="76"/>
      <c r="AE84" s="76"/>
      <c r="AF84" s="76"/>
      <c r="AG84" s="76"/>
      <c r="AH84" s="76"/>
      <c r="AI84" s="76"/>
      <c r="AJ84" s="76"/>
      <c r="AK84" s="89"/>
    </row>
    <row r="85" spans="2:37" ht="15" customHeight="1" x14ac:dyDescent="0.15">
      <c r="B85" s="80" t="s">
        <v>879</v>
      </c>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row>
    <row r="86" spans="2:37" ht="15" customHeight="1" x14ac:dyDescent="0.15">
      <c r="D86" s="66" t="s">
        <v>129</v>
      </c>
      <c r="E86" s="66" t="s">
        <v>130</v>
      </c>
      <c r="F86" s="66" t="s">
        <v>600</v>
      </c>
      <c r="K86" s="66" t="s">
        <v>839</v>
      </c>
      <c r="N86" s="157"/>
      <c r="O86" s="157"/>
      <c r="P86" s="157"/>
      <c r="Q86" s="157"/>
    </row>
    <row r="87" spans="2:37" ht="15" customHeight="1" x14ac:dyDescent="0.15">
      <c r="D87" s="66" t="s">
        <v>129</v>
      </c>
      <c r="E87" s="66" t="s">
        <v>132</v>
      </c>
      <c r="F87" s="66" t="s">
        <v>601</v>
      </c>
      <c r="K87" s="66" t="s">
        <v>131</v>
      </c>
      <c r="N87" s="157"/>
      <c r="O87" s="157"/>
      <c r="P87" s="157"/>
      <c r="Q87" s="157"/>
    </row>
    <row r="88" spans="2:37" ht="15" customHeight="1" x14ac:dyDescent="0.15">
      <c r="D88" s="66" t="s">
        <v>129</v>
      </c>
      <c r="E88" s="66" t="s">
        <v>133</v>
      </c>
      <c r="F88" s="66" t="s">
        <v>602</v>
      </c>
      <c r="M88" s="66" t="s">
        <v>131</v>
      </c>
      <c r="N88" s="157"/>
      <c r="O88" s="157"/>
      <c r="P88" s="157"/>
      <c r="Q88" s="157"/>
    </row>
    <row r="89" spans="2:37" ht="15" customHeight="1" x14ac:dyDescent="0.15">
      <c r="B89" s="76"/>
      <c r="C89" s="76"/>
      <c r="D89" s="76" t="s">
        <v>129</v>
      </c>
      <c r="E89" s="76" t="s">
        <v>840</v>
      </c>
      <c r="F89" s="76" t="s">
        <v>603</v>
      </c>
      <c r="G89" s="76"/>
      <c r="H89" s="76"/>
      <c r="I89" s="76"/>
      <c r="J89" s="76"/>
      <c r="K89" s="76"/>
      <c r="L89" s="76"/>
      <c r="M89" s="76" t="s">
        <v>131</v>
      </c>
      <c r="N89" s="167"/>
      <c r="O89" s="167"/>
      <c r="P89" s="167"/>
      <c r="Q89" s="167"/>
      <c r="R89" s="76"/>
      <c r="S89" s="76"/>
      <c r="T89" s="76"/>
      <c r="U89" s="76"/>
      <c r="V89" s="76"/>
      <c r="W89" s="76"/>
      <c r="X89" s="76"/>
      <c r="Y89" s="76"/>
      <c r="Z89" s="76"/>
      <c r="AA89" s="76"/>
      <c r="AB89" s="76"/>
      <c r="AC89" s="76"/>
      <c r="AD89" s="76"/>
      <c r="AE89" s="76"/>
      <c r="AF89" s="76"/>
      <c r="AG89" s="76"/>
      <c r="AH89" s="76"/>
      <c r="AI89" s="76"/>
      <c r="AJ89" s="76"/>
      <c r="AK89" s="76"/>
    </row>
    <row r="90" spans="2:37" ht="15" customHeight="1" x14ac:dyDescent="0.15">
      <c r="B90" s="66" t="s">
        <v>841</v>
      </c>
    </row>
    <row r="91" spans="2:37" ht="15" customHeight="1" x14ac:dyDescent="0.15">
      <c r="D91" s="66" t="s">
        <v>129</v>
      </c>
      <c r="E91" s="66" t="s">
        <v>130</v>
      </c>
      <c r="F91" s="66" t="s">
        <v>571</v>
      </c>
      <c r="K91" s="66" t="s">
        <v>131</v>
      </c>
      <c r="N91" s="130"/>
      <c r="O91" s="130"/>
      <c r="P91" s="130"/>
      <c r="Q91" s="130"/>
      <c r="R91" s="65" t="s">
        <v>842</v>
      </c>
      <c r="S91" s="47"/>
    </row>
    <row r="92" spans="2:37" ht="15" customHeight="1" x14ac:dyDescent="0.15">
      <c r="B92" s="76"/>
      <c r="C92" s="76"/>
      <c r="D92" s="76" t="s">
        <v>129</v>
      </c>
      <c r="E92" s="76" t="s">
        <v>132</v>
      </c>
      <c r="F92" s="76" t="s">
        <v>604</v>
      </c>
      <c r="G92" s="76"/>
      <c r="H92" s="76"/>
      <c r="I92" s="76"/>
      <c r="J92" s="76"/>
      <c r="K92" s="76" t="s">
        <v>131</v>
      </c>
      <c r="L92" s="76"/>
      <c r="M92" s="76"/>
      <c r="N92" s="130"/>
      <c r="O92" s="130"/>
      <c r="P92" s="130"/>
      <c r="Q92" s="130"/>
      <c r="R92" s="91" t="s">
        <v>880</v>
      </c>
      <c r="S92" s="76"/>
      <c r="T92" s="76"/>
      <c r="U92" s="76"/>
      <c r="V92" s="76"/>
      <c r="W92" s="76"/>
      <c r="X92" s="76"/>
      <c r="Y92" s="76"/>
      <c r="Z92" s="76"/>
      <c r="AA92" s="76"/>
      <c r="AB92" s="76"/>
      <c r="AC92" s="76"/>
      <c r="AD92" s="76"/>
      <c r="AE92" s="76"/>
      <c r="AF92" s="76"/>
      <c r="AG92" s="76"/>
      <c r="AH92" s="76"/>
      <c r="AI92" s="76"/>
      <c r="AJ92" s="76"/>
      <c r="AK92" s="76"/>
    </row>
    <row r="93" spans="2:37" ht="15" customHeight="1" x14ac:dyDescent="0.15">
      <c r="B93" s="82" t="s">
        <v>881</v>
      </c>
      <c r="C93" s="82"/>
      <c r="D93" s="82"/>
      <c r="E93" s="82"/>
      <c r="F93" s="82"/>
      <c r="G93" s="82"/>
      <c r="H93" s="82"/>
      <c r="I93" s="82"/>
      <c r="J93" s="82"/>
      <c r="K93" s="82"/>
      <c r="L93" s="82"/>
      <c r="M93" s="82"/>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row>
    <row r="94" spans="2:37" ht="15" customHeight="1" x14ac:dyDescent="0.15">
      <c r="B94" s="66" t="s">
        <v>882</v>
      </c>
    </row>
    <row r="95" spans="2:37" ht="15" customHeight="1" x14ac:dyDescent="0.15">
      <c r="D95" s="66" t="s">
        <v>129</v>
      </c>
      <c r="E95" s="66" t="s">
        <v>130</v>
      </c>
      <c r="F95" s="92" t="s">
        <v>1150</v>
      </c>
      <c r="AC95" s="66" t="s">
        <v>839</v>
      </c>
      <c r="AD95" s="87" t="s">
        <v>172</v>
      </c>
      <c r="AE95" s="77" t="s">
        <v>846</v>
      </c>
      <c r="AG95" s="87" t="s">
        <v>172</v>
      </c>
      <c r="AH95" s="77" t="s">
        <v>847</v>
      </c>
    </row>
    <row r="96" spans="2:37" ht="15" customHeight="1" x14ac:dyDescent="0.15">
      <c r="D96" s="66" t="s">
        <v>129</v>
      </c>
      <c r="E96" s="66" t="s">
        <v>132</v>
      </c>
      <c r="F96" s="66" t="s">
        <v>883</v>
      </c>
      <c r="AC96" s="66" t="s">
        <v>850</v>
      </c>
      <c r="AD96" s="87" t="s">
        <v>172</v>
      </c>
      <c r="AE96" s="77" t="s">
        <v>846</v>
      </c>
      <c r="AG96" s="87" t="s">
        <v>172</v>
      </c>
      <c r="AH96" s="77" t="s">
        <v>847</v>
      </c>
    </row>
    <row r="97" spans="2:37" ht="15" customHeight="1" x14ac:dyDescent="0.15">
      <c r="D97" s="66" t="s">
        <v>129</v>
      </c>
      <c r="E97" s="66" t="s">
        <v>133</v>
      </c>
      <c r="F97" s="66" t="s">
        <v>605</v>
      </c>
      <c r="V97" s="66" t="s">
        <v>850</v>
      </c>
      <c r="AD97" s="77" t="s">
        <v>851</v>
      </c>
      <c r="AE97" s="164"/>
      <c r="AF97" s="164"/>
      <c r="AG97" s="164"/>
      <c r="AH97" s="164"/>
      <c r="AI97" s="164"/>
      <c r="AJ97" s="164"/>
      <c r="AK97" s="77" t="s">
        <v>16</v>
      </c>
    </row>
    <row r="98" spans="2:37" ht="15" customHeight="1" x14ac:dyDescent="0.15">
      <c r="D98" s="66" t="s">
        <v>129</v>
      </c>
      <c r="E98" s="66" t="s">
        <v>557</v>
      </c>
      <c r="F98" s="66" t="s">
        <v>606</v>
      </c>
      <c r="N98" s="66" t="s">
        <v>849</v>
      </c>
      <c r="AD98" s="77" t="s">
        <v>851</v>
      </c>
      <c r="AE98" s="166"/>
      <c r="AF98" s="166"/>
      <c r="AG98" s="166"/>
      <c r="AH98" s="166"/>
      <c r="AI98" s="166"/>
      <c r="AJ98" s="166"/>
      <c r="AK98" s="77" t="s">
        <v>16</v>
      </c>
    </row>
    <row r="99" spans="2:37" ht="15" customHeight="1" x14ac:dyDescent="0.15">
      <c r="D99" s="66" t="s">
        <v>129</v>
      </c>
      <c r="E99" s="66" t="s">
        <v>134</v>
      </c>
      <c r="F99" s="66" t="s">
        <v>607</v>
      </c>
      <c r="N99" s="66" t="s">
        <v>861</v>
      </c>
    </row>
    <row r="100" spans="2:37" ht="15" customHeight="1" x14ac:dyDescent="0.15">
      <c r="E100" s="87" t="s">
        <v>172</v>
      </c>
      <c r="F100" s="66" t="s">
        <v>853</v>
      </c>
    </row>
    <row r="101" spans="2:37" ht="15" customHeight="1" x14ac:dyDescent="0.15">
      <c r="E101" s="87" t="s">
        <v>172</v>
      </c>
      <c r="F101" s="66" t="s">
        <v>854</v>
      </c>
    </row>
    <row r="102" spans="2:37" ht="15" customHeight="1" x14ac:dyDescent="0.15">
      <c r="B102" s="76"/>
      <c r="C102" s="76"/>
      <c r="D102" s="76" t="s">
        <v>129</v>
      </c>
      <c r="E102" s="76" t="s">
        <v>532</v>
      </c>
      <c r="F102" s="76" t="s">
        <v>609</v>
      </c>
      <c r="G102" s="76"/>
      <c r="H102" s="76"/>
      <c r="I102" s="76"/>
      <c r="J102" s="76"/>
      <c r="K102" s="76"/>
      <c r="L102" s="76"/>
      <c r="M102" s="76"/>
      <c r="N102" s="76" t="s">
        <v>861</v>
      </c>
      <c r="O102" s="76"/>
      <c r="P102" s="76"/>
      <c r="Q102" s="76"/>
      <c r="R102" s="76"/>
      <c r="S102" s="76"/>
      <c r="T102" s="76"/>
      <c r="U102" s="76"/>
      <c r="V102" s="76"/>
      <c r="W102" s="76"/>
      <c r="X102" s="76"/>
      <c r="Y102" s="76"/>
      <c r="Z102" s="76"/>
      <c r="AA102" s="76"/>
      <c r="AB102" s="76"/>
      <c r="AC102" s="76"/>
      <c r="AD102" s="76"/>
      <c r="AE102" s="149"/>
      <c r="AF102" s="149"/>
      <c r="AG102" s="149"/>
      <c r="AH102" s="149"/>
      <c r="AI102" s="149"/>
      <c r="AJ102" s="149"/>
      <c r="AK102" s="76"/>
    </row>
    <row r="103" spans="2:37" ht="15" customHeight="1" x14ac:dyDescent="0.15">
      <c r="B103" s="66" t="s">
        <v>884</v>
      </c>
      <c r="P103" s="77" t="s">
        <v>856</v>
      </c>
      <c r="Q103" s="134" t="s">
        <v>885</v>
      </c>
      <c r="R103" s="134"/>
      <c r="S103" s="134"/>
      <c r="T103" s="134"/>
      <c r="U103" s="134"/>
      <c r="V103" s="77" t="s">
        <v>858</v>
      </c>
      <c r="W103" s="77" t="s">
        <v>856</v>
      </c>
      <c r="X103" s="134" t="s">
        <v>859</v>
      </c>
      <c r="Y103" s="134"/>
      <c r="Z103" s="134"/>
      <c r="AA103" s="134"/>
      <c r="AB103" s="134"/>
      <c r="AC103" s="77" t="s">
        <v>858</v>
      </c>
      <c r="AD103" s="77" t="s">
        <v>856</v>
      </c>
      <c r="AE103" s="134" t="s">
        <v>860</v>
      </c>
      <c r="AF103" s="134"/>
      <c r="AG103" s="134"/>
      <c r="AH103" s="134"/>
      <c r="AI103" s="134"/>
      <c r="AJ103" s="77" t="s">
        <v>858</v>
      </c>
    </row>
    <row r="104" spans="2:37" ht="15" customHeight="1" x14ac:dyDescent="0.15">
      <c r="D104" s="66" t="s">
        <v>129</v>
      </c>
      <c r="E104" s="66" t="s">
        <v>130</v>
      </c>
      <c r="F104" s="66" t="s">
        <v>610</v>
      </c>
      <c r="K104" s="66" t="s">
        <v>861</v>
      </c>
      <c r="L104" s="77" t="s">
        <v>856</v>
      </c>
      <c r="M104" s="90"/>
      <c r="N104" s="77" t="s">
        <v>862</v>
      </c>
      <c r="O104" s="77" t="s">
        <v>865</v>
      </c>
      <c r="P104" s="77" t="s">
        <v>864</v>
      </c>
      <c r="Q104" s="151"/>
      <c r="R104" s="151"/>
      <c r="S104" s="151"/>
      <c r="T104" s="151"/>
      <c r="U104" s="151"/>
      <c r="V104" s="74" t="s">
        <v>867</v>
      </c>
      <c r="W104" s="77" t="s">
        <v>864</v>
      </c>
      <c r="X104" s="151"/>
      <c r="Y104" s="151"/>
      <c r="Z104" s="151"/>
      <c r="AA104" s="151"/>
      <c r="AB104" s="151"/>
      <c r="AC104" s="74" t="s">
        <v>867</v>
      </c>
      <c r="AD104" s="77" t="s">
        <v>864</v>
      </c>
      <c r="AE104" s="150">
        <f t="shared" ref="AE104:AE110" si="1">SUM(Q104,X104)</f>
        <v>0</v>
      </c>
      <c r="AF104" s="150"/>
      <c r="AG104" s="150"/>
      <c r="AH104" s="150"/>
      <c r="AI104" s="150"/>
      <c r="AJ104" s="74" t="s">
        <v>867</v>
      </c>
    </row>
    <row r="105" spans="2:37" ht="15" customHeight="1" x14ac:dyDescent="0.15">
      <c r="L105" s="77" t="s">
        <v>864</v>
      </c>
      <c r="M105" s="90"/>
      <c r="N105" s="77" t="s">
        <v>862</v>
      </c>
      <c r="O105" s="77" t="s">
        <v>886</v>
      </c>
      <c r="P105" s="77" t="s">
        <v>864</v>
      </c>
      <c r="Q105" s="151"/>
      <c r="R105" s="151"/>
      <c r="S105" s="151"/>
      <c r="T105" s="151"/>
      <c r="U105" s="151"/>
      <c r="V105" s="74" t="s">
        <v>867</v>
      </c>
      <c r="W105" s="77" t="s">
        <v>864</v>
      </c>
      <c r="X105" s="151"/>
      <c r="Y105" s="151"/>
      <c r="Z105" s="151"/>
      <c r="AA105" s="151"/>
      <c r="AB105" s="151"/>
      <c r="AC105" s="74" t="s">
        <v>867</v>
      </c>
      <c r="AD105" s="77" t="s">
        <v>864</v>
      </c>
      <c r="AE105" s="150">
        <f t="shared" si="1"/>
        <v>0</v>
      </c>
      <c r="AF105" s="150"/>
      <c r="AG105" s="150"/>
      <c r="AH105" s="150"/>
      <c r="AI105" s="150"/>
      <c r="AJ105" s="74" t="s">
        <v>868</v>
      </c>
    </row>
    <row r="106" spans="2:37" ht="15" customHeight="1" x14ac:dyDescent="0.15">
      <c r="L106" s="77" t="s">
        <v>864</v>
      </c>
      <c r="M106" s="90"/>
      <c r="N106" s="77" t="s">
        <v>862</v>
      </c>
      <c r="O106" s="77" t="s">
        <v>865</v>
      </c>
      <c r="P106" s="77" t="s">
        <v>864</v>
      </c>
      <c r="Q106" s="151"/>
      <c r="R106" s="151"/>
      <c r="S106" s="151"/>
      <c r="T106" s="151"/>
      <c r="U106" s="151"/>
      <c r="V106" s="74" t="s">
        <v>867</v>
      </c>
      <c r="W106" s="77" t="s">
        <v>864</v>
      </c>
      <c r="X106" s="151"/>
      <c r="Y106" s="151"/>
      <c r="Z106" s="151"/>
      <c r="AA106" s="151"/>
      <c r="AB106" s="151"/>
      <c r="AC106" s="74" t="s">
        <v>868</v>
      </c>
      <c r="AD106" s="77" t="s">
        <v>864</v>
      </c>
      <c r="AE106" s="150">
        <f t="shared" si="1"/>
        <v>0</v>
      </c>
      <c r="AF106" s="150"/>
      <c r="AG106" s="150"/>
      <c r="AH106" s="150"/>
      <c r="AI106" s="150"/>
      <c r="AJ106" s="74" t="s">
        <v>868</v>
      </c>
    </row>
    <row r="107" spans="2:37" ht="15" customHeight="1" x14ac:dyDescent="0.15">
      <c r="L107" s="77" t="s">
        <v>864</v>
      </c>
      <c r="M107" s="90"/>
      <c r="N107" s="77" t="s">
        <v>862</v>
      </c>
      <c r="O107" s="77" t="s">
        <v>865</v>
      </c>
      <c r="P107" s="77" t="s">
        <v>864</v>
      </c>
      <c r="Q107" s="151"/>
      <c r="R107" s="151"/>
      <c r="S107" s="151"/>
      <c r="T107" s="151"/>
      <c r="U107" s="151"/>
      <c r="V107" s="74" t="s">
        <v>867</v>
      </c>
      <c r="W107" s="77" t="s">
        <v>864</v>
      </c>
      <c r="X107" s="151"/>
      <c r="Y107" s="151"/>
      <c r="Z107" s="151"/>
      <c r="AA107" s="151"/>
      <c r="AB107" s="151"/>
      <c r="AC107" s="74" t="s">
        <v>867</v>
      </c>
      <c r="AD107" s="77" t="s">
        <v>864</v>
      </c>
      <c r="AE107" s="150">
        <f t="shared" si="1"/>
        <v>0</v>
      </c>
      <c r="AF107" s="150"/>
      <c r="AG107" s="150"/>
      <c r="AH107" s="150"/>
      <c r="AI107" s="150"/>
      <c r="AJ107" s="74" t="s">
        <v>867</v>
      </c>
    </row>
    <row r="108" spans="2:37" ht="15" customHeight="1" x14ac:dyDescent="0.15">
      <c r="L108" s="77" t="s">
        <v>864</v>
      </c>
      <c r="M108" s="90"/>
      <c r="N108" s="77" t="s">
        <v>862</v>
      </c>
      <c r="O108" s="77" t="s">
        <v>865</v>
      </c>
      <c r="P108" s="77" t="s">
        <v>864</v>
      </c>
      <c r="Q108" s="151"/>
      <c r="R108" s="151"/>
      <c r="S108" s="151"/>
      <c r="T108" s="151"/>
      <c r="U108" s="151"/>
      <c r="V108" s="74" t="s">
        <v>867</v>
      </c>
      <c r="W108" s="77" t="s">
        <v>864</v>
      </c>
      <c r="X108" s="151"/>
      <c r="Y108" s="151"/>
      <c r="Z108" s="151"/>
      <c r="AA108" s="151"/>
      <c r="AB108" s="151"/>
      <c r="AC108" s="74" t="s">
        <v>867</v>
      </c>
      <c r="AD108" s="77" t="s">
        <v>864</v>
      </c>
      <c r="AE108" s="150">
        <f t="shared" si="1"/>
        <v>0</v>
      </c>
      <c r="AF108" s="150"/>
      <c r="AG108" s="150"/>
      <c r="AH108" s="150"/>
      <c r="AI108" s="150"/>
      <c r="AJ108" s="74" t="s">
        <v>867</v>
      </c>
    </row>
    <row r="109" spans="2:37" ht="15" customHeight="1" x14ac:dyDescent="0.15">
      <c r="L109" s="77" t="s">
        <v>864</v>
      </c>
      <c r="M109" s="90"/>
      <c r="N109" s="77" t="s">
        <v>862</v>
      </c>
      <c r="O109" s="77" t="s">
        <v>865</v>
      </c>
      <c r="P109" s="77" t="s">
        <v>864</v>
      </c>
      <c r="Q109" s="151"/>
      <c r="R109" s="151"/>
      <c r="S109" s="151"/>
      <c r="T109" s="151"/>
      <c r="U109" s="151"/>
      <c r="V109" s="74" t="s">
        <v>867</v>
      </c>
      <c r="W109" s="77" t="s">
        <v>864</v>
      </c>
      <c r="X109" s="151"/>
      <c r="Y109" s="151"/>
      <c r="Z109" s="151"/>
      <c r="AA109" s="151"/>
      <c r="AB109" s="151"/>
      <c r="AC109" s="74" t="s">
        <v>867</v>
      </c>
      <c r="AD109" s="77" t="s">
        <v>864</v>
      </c>
      <c r="AE109" s="150">
        <f t="shared" si="1"/>
        <v>0</v>
      </c>
      <c r="AF109" s="150"/>
      <c r="AG109" s="150"/>
      <c r="AH109" s="150"/>
      <c r="AI109" s="150"/>
      <c r="AJ109" s="74" t="s">
        <v>867</v>
      </c>
    </row>
    <row r="110" spans="2:37" ht="15" customHeight="1" x14ac:dyDescent="0.15">
      <c r="B110" s="76"/>
      <c r="C110" s="76"/>
      <c r="D110" s="76" t="s">
        <v>129</v>
      </c>
      <c r="E110" s="76" t="s">
        <v>132</v>
      </c>
      <c r="F110" s="76" t="s">
        <v>549</v>
      </c>
      <c r="G110" s="76"/>
      <c r="H110" s="76"/>
      <c r="I110" s="76"/>
      <c r="J110" s="76"/>
      <c r="K110" s="76" t="s">
        <v>870</v>
      </c>
      <c r="L110" s="76"/>
      <c r="M110" s="76"/>
      <c r="N110" s="76"/>
      <c r="O110" s="76"/>
      <c r="P110" s="89" t="s">
        <v>864</v>
      </c>
      <c r="Q110" s="153">
        <f>SUM(Q104:U109)</f>
        <v>0</v>
      </c>
      <c r="R110" s="153"/>
      <c r="S110" s="153"/>
      <c r="T110" s="153"/>
      <c r="U110" s="153"/>
      <c r="V110" s="74" t="s">
        <v>867</v>
      </c>
      <c r="W110" s="89" t="s">
        <v>864</v>
      </c>
      <c r="X110" s="153">
        <f>SUM(X104:AB109)</f>
        <v>0</v>
      </c>
      <c r="Y110" s="153"/>
      <c r="Z110" s="153"/>
      <c r="AA110" s="153"/>
      <c r="AB110" s="153"/>
      <c r="AC110" s="74" t="s">
        <v>867</v>
      </c>
      <c r="AD110" s="89" t="s">
        <v>864</v>
      </c>
      <c r="AE110" s="150">
        <f t="shared" si="1"/>
        <v>0</v>
      </c>
      <c r="AF110" s="150"/>
      <c r="AG110" s="150"/>
      <c r="AH110" s="150"/>
      <c r="AI110" s="150"/>
      <c r="AJ110" s="74" t="s">
        <v>867</v>
      </c>
      <c r="AK110" s="76"/>
    </row>
    <row r="111" spans="2:37" ht="15" customHeight="1" x14ac:dyDescent="0.15">
      <c r="B111" s="82" t="s">
        <v>871</v>
      </c>
      <c r="C111" s="82"/>
      <c r="D111" s="82"/>
      <c r="E111" s="82"/>
      <c r="F111" s="82"/>
      <c r="G111" s="82"/>
      <c r="H111" s="82"/>
      <c r="I111" s="82"/>
      <c r="J111" s="82"/>
      <c r="K111" s="82"/>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row>
    <row r="112" spans="2:37" ht="15" customHeight="1" x14ac:dyDescent="0.15">
      <c r="B112" s="82" t="s">
        <v>872</v>
      </c>
      <c r="C112" s="82"/>
      <c r="D112" s="82"/>
      <c r="E112" s="82"/>
      <c r="F112" s="82"/>
      <c r="G112" s="82"/>
      <c r="H112" s="82"/>
      <c r="I112" s="82"/>
      <c r="J112" s="82"/>
      <c r="K112" s="82"/>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row>
    <row r="113" spans="2:37" ht="15" customHeight="1" x14ac:dyDescent="0.15">
      <c r="B113" s="82" t="s">
        <v>873</v>
      </c>
      <c r="C113" s="82"/>
      <c r="D113" s="82"/>
      <c r="E113" s="82"/>
      <c r="F113" s="82"/>
      <c r="G113" s="82"/>
      <c r="H113" s="82"/>
      <c r="I113" s="82"/>
      <c r="J113" s="82"/>
      <c r="K113" s="82"/>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row>
    <row r="114" spans="2:37" ht="15" customHeight="1" x14ac:dyDescent="0.15">
      <c r="B114" s="82" t="s">
        <v>874</v>
      </c>
      <c r="C114" s="82"/>
      <c r="D114" s="82"/>
      <c r="E114" s="82"/>
      <c r="F114" s="82"/>
      <c r="G114" s="82"/>
      <c r="H114" s="82"/>
      <c r="I114" s="82"/>
      <c r="J114" s="82"/>
      <c r="K114" s="82"/>
      <c r="L114" s="154"/>
      <c r="M114" s="154"/>
      <c r="N114" s="154"/>
      <c r="O114" s="154"/>
      <c r="P114" s="82" t="s">
        <v>875</v>
      </c>
      <c r="Q114" s="82"/>
      <c r="R114" s="82"/>
      <c r="S114" s="82"/>
      <c r="T114" s="82"/>
      <c r="U114" s="82"/>
      <c r="V114" s="82"/>
      <c r="W114" s="82"/>
      <c r="X114" s="82"/>
      <c r="Y114" s="82"/>
      <c r="Z114" s="82"/>
      <c r="AA114" s="82"/>
      <c r="AB114" s="82"/>
      <c r="AC114" s="82"/>
      <c r="AD114" s="82"/>
      <c r="AE114" s="82"/>
      <c r="AF114" s="82"/>
      <c r="AG114" s="82"/>
      <c r="AH114" s="82"/>
      <c r="AI114" s="82"/>
      <c r="AJ114" s="82"/>
      <c r="AK114" s="82"/>
    </row>
    <row r="115" spans="2:37" ht="15" customHeight="1" x14ac:dyDescent="0.15">
      <c r="B115" s="82" t="s">
        <v>876</v>
      </c>
      <c r="C115" s="82"/>
      <c r="D115" s="82"/>
      <c r="E115" s="82"/>
      <c r="F115" s="82"/>
      <c r="G115" s="82"/>
      <c r="H115" s="82"/>
      <c r="I115" s="82"/>
      <c r="J115" s="82"/>
      <c r="K115" s="82"/>
      <c r="L115" s="155"/>
      <c r="M115" s="155"/>
      <c r="N115" s="155"/>
      <c r="O115" s="155"/>
      <c r="P115" s="155"/>
      <c r="Q115" s="155"/>
      <c r="R115" s="82"/>
      <c r="S115" s="82"/>
      <c r="T115" s="82"/>
      <c r="U115" s="82"/>
      <c r="V115" s="82"/>
      <c r="W115" s="82"/>
      <c r="X115" s="82"/>
      <c r="Y115" s="82"/>
      <c r="Z115" s="82"/>
      <c r="AA115" s="82"/>
      <c r="AB115" s="82"/>
      <c r="AC115" s="82"/>
      <c r="AD115" s="82"/>
      <c r="AE115" s="82"/>
      <c r="AF115" s="82"/>
      <c r="AG115" s="82"/>
      <c r="AH115" s="82"/>
      <c r="AI115" s="82"/>
      <c r="AJ115" s="82"/>
      <c r="AK115" s="82"/>
    </row>
    <row r="116" spans="2:37" ht="15" customHeight="1" x14ac:dyDescent="0.15">
      <c r="B116" s="82" t="s">
        <v>877</v>
      </c>
      <c r="C116" s="82"/>
      <c r="D116" s="82"/>
      <c r="E116" s="82"/>
      <c r="F116" s="82"/>
      <c r="G116" s="82"/>
      <c r="H116" s="82"/>
      <c r="I116" s="82"/>
      <c r="J116" s="82"/>
      <c r="K116" s="82"/>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row>
    <row r="117" spans="2:37" ht="15" customHeight="1" x14ac:dyDescent="0.15">
      <c r="B117" s="80" t="s">
        <v>878</v>
      </c>
      <c r="C117" s="80"/>
      <c r="D117" s="80"/>
      <c r="E117" s="80"/>
      <c r="F117" s="80"/>
      <c r="G117" s="80"/>
      <c r="H117" s="80"/>
      <c r="I117" s="80"/>
      <c r="J117" s="80"/>
      <c r="K117" s="80"/>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row>
    <row r="118" spans="2:37" ht="15" customHeight="1" x14ac:dyDescent="0.15">
      <c r="B118" s="76"/>
      <c r="C118" s="76"/>
      <c r="D118" s="76"/>
      <c r="E118" s="76"/>
      <c r="F118" s="76"/>
      <c r="G118" s="76"/>
      <c r="H118" s="76"/>
      <c r="I118" s="76"/>
      <c r="J118" s="76"/>
      <c r="K118" s="76"/>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row>
  </sheetData>
  <mergeCells count="116">
    <mergeCell ref="Q50:U50"/>
    <mergeCell ref="X50:AB50"/>
    <mergeCell ref="AE50:AI50"/>
    <mergeCell ref="N86:Q86"/>
    <mergeCell ref="N87:Q87"/>
    <mergeCell ref="N88:Q88"/>
    <mergeCell ref="N89:Q89"/>
    <mergeCell ref="N91:Q91"/>
    <mergeCell ref="Q104:U104"/>
    <mergeCell ref="X104:AB104"/>
    <mergeCell ref="N92:Q92"/>
    <mergeCell ref="N93:AK93"/>
    <mergeCell ref="AE98:AJ98"/>
    <mergeCell ref="AE97:AJ97"/>
    <mergeCell ref="Q103:U103"/>
    <mergeCell ref="X103:AB103"/>
    <mergeCell ref="AE103:AI103"/>
    <mergeCell ref="Q51:U51"/>
    <mergeCell ref="X51:AB51"/>
    <mergeCell ref="AE51:AI51"/>
    <mergeCell ref="L54:AK54"/>
    <mergeCell ref="L55:O55"/>
    <mergeCell ref="L56:Q56"/>
    <mergeCell ref="L57:X57"/>
    <mergeCell ref="L4:AC4"/>
    <mergeCell ref="Q49:U49"/>
    <mergeCell ref="X49:AB49"/>
    <mergeCell ref="O5:AC5"/>
    <mergeCell ref="O6:AC6"/>
    <mergeCell ref="O7:AC7"/>
    <mergeCell ref="O8:AC8"/>
    <mergeCell ref="B2:AK2"/>
    <mergeCell ref="L5:N5"/>
    <mergeCell ref="L6:N6"/>
    <mergeCell ref="L7:N7"/>
    <mergeCell ref="AE49:AI49"/>
    <mergeCell ref="Q48:U48"/>
    <mergeCell ref="X48:AB48"/>
    <mergeCell ref="AE48:AI48"/>
    <mergeCell ref="L8:N8"/>
    <mergeCell ref="L9:N9"/>
    <mergeCell ref="O9:AC9"/>
    <mergeCell ref="J11:Q11"/>
    <mergeCell ref="S11:T11"/>
    <mergeCell ref="U11:AB11"/>
    <mergeCell ref="Q47:U47"/>
    <mergeCell ref="X47:AB47"/>
    <mergeCell ref="N30:Q30"/>
    <mergeCell ref="N34:AK34"/>
    <mergeCell ref="AE39:AJ39"/>
    <mergeCell ref="AE47:AI47"/>
    <mergeCell ref="Q45:U45"/>
    <mergeCell ref="X45:AB45"/>
    <mergeCell ref="AE45:AI45"/>
    <mergeCell ref="Q46:U46"/>
    <mergeCell ref="X46:AB46"/>
    <mergeCell ref="AE46:AI46"/>
    <mergeCell ref="X44:AB44"/>
    <mergeCell ref="AE44:AI44"/>
    <mergeCell ref="N27:Q27"/>
    <mergeCell ref="N28:Q28"/>
    <mergeCell ref="N29:Q29"/>
    <mergeCell ref="L52:AK52"/>
    <mergeCell ref="L53:AK53"/>
    <mergeCell ref="U70:AB70"/>
    <mergeCell ref="L64:N64"/>
    <mergeCell ref="O64:AC64"/>
    <mergeCell ref="L65:N65"/>
    <mergeCell ref="O65:AC65"/>
    <mergeCell ref="L66:N66"/>
    <mergeCell ref="O66:AC66"/>
    <mergeCell ref="L67:N67"/>
    <mergeCell ref="O67:AC67"/>
    <mergeCell ref="L68:N68"/>
    <mergeCell ref="O68:AC68"/>
    <mergeCell ref="J70:Q70"/>
    <mergeCell ref="S70:T70"/>
    <mergeCell ref="N32:Q32"/>
    <mergeCell ref="AE38:AJ38"/>
    <mergeCell ref="AE43:AJ43"/>
    <mergeCell ref="Q44:U44"/>
    <mergeCell ref="L58:AK58"/>
    <mergeCell ref="N33:Q33"/>
    <mergeCell ref="Q106:U106"/>
    <mergeCell ref="X106:AB106"/>
    <mergeCell ref="AE106:AI106"/>
    <mergeCell ref="L118:AK118"/>
    <mergeCell ref="Q110:U110"/>
    <mergeCell ref="X110:AB110"/>
    <mergeCell ref="AE110:AI110"/>
    <mergeCell ref="L113:AK113"/>
    <mergeCell ref="L114:O114"/>
    <mergeCell ref="L115:Q115"/>
    <mergeCell ref="L117:AK117"/>
    <mergeCell ref="AE109:AI109"/>
    <mergeCell ref="L111:AK111"/>
    <mergeCell ref="L112:AK112"/>
    <mergeCell ref="Q107:U107"/>
    <mergeCell ref="X107:AB107"/>
    <mergeCell ref="AE107:AI107"/>
    <mergeCell ref="Q108:U108"/>
    <mergeCell ref="X108:AB108"/>
    <mergeCell ref="AE108:AI108"/>
    <mergeCell ref="Q109:U109"/>
    <mergeCell ref="X109:AB109"/>
    <mergeCell ref="L116:X116"/>
    <mergeCell ref="Y116:AK116"/>
    <mergeCell ref="Y57:AK57"/>
    <mergeCell ref="L63:AC63"/>
    <mergeCell ref="L59:AK59"/>
    <mergeCell ref="AE102:AJ102"/>
    <mergeCell ref="AE104:AI104"/>
    <mergeCell ref="Q105:U105"/>
    <mergeCell ref="X105:AB105"/>
    <mergeCell ref="AE105:AI105"/>
    <mergeCell ref="B61:AK61"/>
  </mergeCells>
  <phoneticPr fontId="20"/>
  <dataValidations count="9">
    <dataValidation type="list" allowBlank="1" showInputMessage="1" showErrorMessage="1" prompt="選択" sqref="S10 V10 Z10 AF10 AD36:AD37 AG36:AG37 E41:E42 AB16 Q24:Q25 J24:J25 X24:X25 Q15 Q22 J10 M10 P10 J69 M69 P69 S69 V69 Z69 AF69 AD95:AD96 AG95:AG96 E100:E101 AB75 Q83:Q84 J83:J84 J12:J16 X83:X84 J71:J75 Q74 Q81 J18:J22 J77:J81" xr:uid="{00000000-0002-0000-0500-000000000000}">
      <formula1>選択</formula1>
    </dataValidation>
    <dataValidation type="list" allowBlank="1" showInputMessage="1" prompt="選択" sqref="O5:AC9 O64:AC68" xr:uid="{00000000-0002-0000-0500-000001000000}">
      <formula1>用途</formula1>
    </dataValidation>
    <dataValidation type="list" allowBlank="1" showInputMessage="1" prompt="選択" sqref="J11:Q11 U11:AB11 J70:Q70 U70:AB70" xr:uid="{00000000-0002-0000-0500-000002000000}">
      <formula1>構造</formula1>
    </dataValidation>
    <dataValidation type="list" allowBlank="1" showInputMessage="1" prompt="選択" sqref="N27:Q30 N86:Q89" xr:uid="{00000000-0002-0000-0500-000003000000}">
      <formula1>数字</formula1>
    </dataValidation>
    <dataValidation type="list" allowBlank="1" showInputMessage="1" prompt="選択" sqref="AE38:AJ38 AE97:AJ97" xr:uid="{00000000-0002-0000-0500-000004000000}">
      <formula1>確認の特例</formula1>
    </dataValidation>
    <dataValidation type="list" allowBlank="1" showInputMessage="1" prompt="選択" sqref="L56:Q56 L115:Q115" xr:uid="{00000000-0002-0000-0500-000005000000}">
      <formula1>便所</formula1>
    </dataValidation>
    <dataValidation type="list" allowBlank="1" showInputMessage="1" prompt="選択" sqref="L57 L116" xr:uid="{00000000-0002-0000-0500-000006000000}">
      <formula1>住宅用火災警報器</formula1>
    </dataValidation>
    <dataValidation type="list" allowBlank="1" showInputMessage="1" prompt="選択" sqref="L5:N9 L64:N68" xr:uid="{00000000-0002-0000-0500-000007000000}">
      <formula1>用途番号</formula1>
    </dataValidation>
    <dataValidation type="list" allowBlank="1" showInputMessage="1" prompt="選択" sqref="Y57:AK57 Y116:AK116"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zoomScaleNormal="100" zoomScaleSheetLayoutView="100" workbookViewId="0">
      <selection activeCell="M5" sqref="M5"/>
    </sheetView>
  </sheetViews>
  <sheetFormatPr defaultColWidth="2.5" defaultRowHeight="15" customHeight="1" x14ac:dyDescent="0.15"/>
  <cols>
    <col min="1" max="73" width="2.5" style="6" customWidth="1"/>
    <col min="74" max="16384" width="2.5" style="7"/>
  </cols>
  <sheetData>
    <row r="2" spans="2:37" ht="15" customHeight="1" x14ac:dyDescent="0.15">
      <c r="B2" s="100" t="s">
        <v>597</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30" t="s">
        <v>618</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916</v>
      </c>
      <c r="P4" s="9" t="s">
        <v>535</v>
      </c>
      <c r="Q4" s="132" t="s">
        <v>611</v>
      </c>
      <c r="R4" s="132"/>
      <c r="S4" s="132"/>
      <c r="T4" s="132"/>
      <c r="U4" s="132"/>
      <c r="V4" s="9" t="s">
        <v>529</v>
      </c>
      <c r="W4" s="9" t="s">
        <v>535</v>
      </c>
      <c r="X4" s="132" t="s">
        <v>548</v>
      </c>
      <c r="Y4" s="132"/>
      <c r="Z4" s="132"/>
      <c r="AA4" s="132"/>
      <c r="AB4" s="132"/>
      <c r="AC4" s="9" t="s">
        <v>529</v>
      </c>
      <c r="AD4" s="9" t="s">
        <v>535</v>
      </c>
      <c r="AE4" s="132" t="s">
        <v>550</v>
      </c>
      <c r="AF4" s="132"/>
      <c r="AG4" s="132"/>
      <c r="AH4" s="132"/>
      <c r="AI4" s="132"/>
      <c r="AJ4" s="9" t="s">
        <v>529</v>
      </c>
    </row>
    <row r="5" spans="2:37" ht="15" customHeight="1" x14ac:dyDescent="0.15">
      <c r="D5" s="6" t="s">
        <v>129</v>
      </c>
      <c r="E5" s="6" t="s">
        <v>130</v>
      </c>
      <c r="F5" s="6" t="s">
        <v>610</v>
      </c>
      <c r="K5" s="6" t="s">
        <v>580</v>
      </c>
      <c r="L5" s="9" t="s">
        <v>535</v>
      </c>
      <c r="M5" s="48"/>
      <c r="N5" s="9" t="s">
        <v>577</v>
      </c>
      <c r="O5" s="9" t="s">
        <v>529</v>
      </c>
      <c r="P5" s="9" t="s">
        <v>535</v>
      </c>
      <c r="Q5" s="151"/>
      <c r="R5" s="151"/>
      <c r="S5" s="151"/>
      <c r="T5" s="151"/>
      <c r="U5" s="151"/>
      <c r="V5" s="34" t="s">
        <v>707</v>
      </c>
      <c r="W5" s="9" t="s">
        <v>535</v>
      </c>
      <c r="X5" s="151"/>
      <c r="Y5" s="151"/>
      <c r="Z5" s="151"/>
      <c r="AA5" s="151"/>
      <c r="AB5" s="151"/>
      <c r="AC5" s="34" t="s">
        <v>707</v>
      </c>
      <c r="AD5" s="9" t="s">
        <v>535</v>
      </c>
      <c r="AE5" s="150">
        <f>SUM(Q5,X5)</f>
        <v>0</v>
      </c>
      <c r="AF5" s="150"/>
      <c r="AG5" s="150"/>
      <c r="AH5" s="150"/>
      <c r="AI5" s="150"/>
      <c r="AJ5" s="34" t="s">
        <v>707</v>
      </c>
    </row>
    <row r="6" spans="2:37" ht="15" customHeight="1" x14ac:dyDescent="0.15">
      <c r="L6" s="9" t="s">
        <v>535</v>
      </c>
      <c r="M6" s="48"/>
      <c r="N6" s="9" t="s">
        <v>577</v>
      </c>
      <c r="O6" s="9" t="s">
        <v>529</v>
      </c>
      <c r="P6" s="9" t="s">
        <v>535</v>
      </c>
      <c r="Q6" s="151"/>
      <c r="R6" s="151"/>
      <c r="S6" s="151"/>
      <c r="T6" s="151"/>
      <c r="U6" s="151"/>
      <c r="V6" s="34" t="s">
        <v>707</v>
      </c>
      <c r="W6" s="9" t="s">
        <v>535</v>
      </c>
      <c r="X6" s="151"/>
      <c r="Y6" s="151"/>
      <c r="Z6" s="151"/>
      <c r="AA6" s="151"/>
      <c r="AB6" s="151"/>
      <c r="AC6" s="34" t="s">
        <v>707</v>
      </c>
      <c r="AD6" s="9" t="s">
        <v>535</v>
      </c>
      <c r="AE6" s="150">
        <f t="shared" ref="AE6:AE25" si="0">SUM(Q6,X6)</f>
        <v>0</v>
      </c>
      <c r="AF6" s="150"/>
      <c r="AG6" s="150"/>
      <c r="AH6" s="150"/>
      <c r="AI6" s="150"/>
      <c r="AJ6" s="34" t="s">
        <v>707</v>
      </c>
    </row>
    <row r="7" spans="2:37" ht="15" customHeight="1" x14ac:dyDescent="0.15">
      <c r="L7" s="9" t="s">
        <v>535</v>
      </c>
      <c r="M7" s="48"/>
      <c r="N7" s="9" t="s">
        <v>577</v>
      </c>
      <c r="O7" s="9" t="s">
        <v>529</v>
      </c>
      <c r="P7" s="9" t="s">
        <v>535</v>
      </c>
      <c r="Q7" s="151"/>
      <c r="R7" s="151"/>
      <c r="S7" s="151"/>
      <c r="T7" s="151"/>
      <c r="U7" s="151"/>
      <c r="V7" s="34" t="s">
        <v>707</v>
      </c>
      <c r="W7" s="9" t="s">
        <v>535</v>
      </c>
      <c r="X7" s="151"/>
      <c r="Y7" s="151"/>
      <c r="Z7" s="151"/>
      <c r="AA7" s="151"/>
      <c r="AB7" s="151"/>
      <c r="AC7" s="34" t="s">
        <v>707</v>
      </c>
      <c r="AD7" s="9" t="s">
        <v>535</v>
      </c>
      <c r="AE7" s="150">
        <f t="shared" si="0"/>
        <v>0</v>
      </c>
      <c r="AF7" s="150"/>
      <c r="AG7" s="150"/>
      <c r="AH7" s="150"/>
      <c r="AI7" s="150"/>
      <c r="AJ7" s="34" t="s">
        <v>707</v>
      </c>
    </row>
    <row r="8" spans="2:37" ht="15" customHeight="1" x14ac:dyDescent="0.15">
      <c r="L8" s="9" t="s">
        <v>535</v>
      </c>
      <c r="M8" s="48"/>
      <c r="N8" s="9" t="s">
        <v>577</v>
      </c>
      <c r="O8" s="9" t="s">
        <v>529</v>
      </c>
      <c r="P8" s="9" t="s">
        <v>535</v>
      </c>
      <c r="Q8" s="151"/>
      <c r="R8" s="151"/>
      <c r="S8" s="151"/>
      <c r="T8" s="151"/>
      <c r="U8" s="151"/>
      <c r="V8" s="34" t="s">
        <v>707</v>
      </c>
      <c r="W8" s="9" t="s">
        <v>535</v>
      </c>
      <c r="X8" s="151"/>
      <c r="Y8" s="151"/>
      <c r="Z8" s="151"/>
      <c r="AA8" s="151"/>
      <c r="AB8" s="151"/>
      <c r="AC8" s="34" t="s">
        <v>707</v>
      </c>
      <c r="AD8" s="9" t="s">
        <v>535</v>
      </c>
      <c r="AE8" s="150">
        <f t="shared" si="0"/>
        <v>0</v>
      </c>
      <c r="AF8" s="150"/>
      <c r="AG8" s="150"/>
      <c r="AH8" s="150"/>
      <c r="AI8" s="150"/>
      <c r="AJ8" s="34" t="s">
        <v>707</v>
      </c>
    </row>
    <row r="9" spans="2:37" ht="15" customHeight="1" x14ac:dyDescent="0.15">
      <c r="L9" s="9" t="s">
        <v>535</v>
      </c>
      <c r="M9" s="48"/>
      <c r="N9" s="9" t="s">
        <v>577</v>
      </c>
      <c r="O9" s="9" t="s">
        <v>529</v>
      </c>
      <c r="P9" s="9" t="s">
        <v>535</v>
      </c>
      <c r="Q9" s="151"/>
      <c r="R9" s="151"/>
      <c r="S9" s="151"/>
      <c r="T9" s="151"/>
      <c r="U9" s="151"/>
      <c r="V9" s="34" t="s">
        <v>707</v>
      </c>
      <c r="W9" s="9" t="s">
        <v>535</v>
      </c>
      <c r="X9" s="151"/>
      <c r="Y9" s="151"/>
      <c r="Z9" s="151"/>
      <c r="AA9" s="151"/>
      <c r="AB9" s="151"/>
      <c r="AC9" s="34" t="s">
        <v>707</v>
      </c>
      <c r="AD9" s="9" t="s">
        <v>535</v>
      </c>
      <c r="AE9" s="150">
        <f t="shared" si="0"/>
        <v>0</v>
      </c>
      <c r="AF9" s="150"/>
      <c r="AG9" s="150"/>
      <c r="AH9" s="150"/>
      <c r="AI9" s="150"/>
      <c r="AJ9" s="34" t="s">
        <v>707</v>
      </c>
    </row>
    <row r="10" spans="2:37" ht="15" customHeight="1" x14ac:dyDescent="0.15">
      <c r="L10" s="9" t="s">
        <v>535</v>
      </c>
      <c r="M10" s="48"/>
      <c r="N10" s="9" t="s">
        <v>577</v>
      </c>
      <c r="O10" s="9" t="s">
        <v>529</v>
      </c>
      <c r="P10" s="9" t="s">
        <v>535</v>
      </c>
      <c r="Q10" s="151"/>
      <c r="R10" s="151"/>
      <c r="S10" s="151"/>
      <c r="T10" s="151"/>
      <c r="U10" s="151"/>
      <c r="V10" s="34" t="s">
        <v>707</v>
      </c>
      <c r="W10" s="9" t="s">
        <v>535</v>
      </c>
      <c r="X10" s="151"/>
      <c r="Y10" s="151"/>
      <c r="Z10" s="151"/>
      <c r="AA10" s="151"/>
      <c r="AB10" s="151"/>
      <c r="AC10" s="34" t="s">
        <v>707</v>
      </c>
      <c r="AD10" s="9" t="s">
        <v>535</v>
      </c>
      <c r="AE10" s="150">
        <f t="shared" si="0"/>
        <v>0</v>
      </c>
      <c r="AF10" s="150"/>
      <c r="AG10" s="150"/>
      <c r="AH10" s="150"/>
      <c r="AI10" s="150"/>
      <c r="AJ10" s="34" t="s">
        <v>707</v>
      </c>
    </row>
    <row r="11" spans="2:37" ht="15" customHeight="1" x14ac:dyDescent="0.15">
      <c r="L11" s="9" t="s">
        <v>535</v>
      </c>
      <c r="M11" s="48"/>
      <c r="N11" s="9" t="s">
        <v>577</v>
      </c>
      <c r="O11" s="9" t="s">
        <v>529</v>
      </c>
      <c r="P11" s="9" t="s">
        <v>535</v>
      </c>
      <c r="Q11" s="151"/>
      <c r="R11" s="151"/>
      <c r="S11" s="151"/>
      <c r="T11" s="151"/>
      <c r="U11" s="151"/>
      <c r="V11" s="34" t="s">
        <v>707</v>
      </c>
      <c r="W11" s="9" t="s">
        <v>535</v>
      </c>
      <c r="X11" s="151"/>
      <c r="Y11" s="151"/>
      <c r="Z11" s="151"/>
      <c r="AA11" s="151"/>
      <c r="AB11" s="151"/>
      <c r="AC11" s="34" t="s">
        <v>707</v>
      </c>
      <c r="AD11" s="9" t="s">
        <v>535</v>
      </c>
      <c r="AE11" s="150">
        <f t="shared" si="0"/>
        <v>0</v>
      </c>
      <c r="AF11" s="150"/>
      <c r="AG11" s="150"/>
      <c r="AH11" s="150"/>
      <c r="AI11" s="150"/>
      <c r="AJ11" s="34" t="s">
        <v>707</v>
      </c>
    </row>
    <row r="12" spans="2:37" ht="15" customHeight="1" x14ac:dyDescent="0.15">
      <c r="L12" s="9" t="s">
        <v>535</v>
      </c>
      <c r="M12" s="48"/>
      <c r="N12" s="9" t="s">
        <v>577</v>
      </c>
      <c r="O12" s="9" t="s">
        <v>529</v>
      </c>
      <c r="P12" s="9" t="s">
        <v>535</v>
      </c>
      <c r="Q12" s="151"/>
      <c r="R12" s="151"/>
      <c r="S12" s="151"/>
      <c r="T12" s="151"/>
      <c r="U12" s="151"/>
      <c r="V12" s="34" t="s">
        <v>707</v>
      </c>
      <c r="W12" s="9" t="s">
        <v>535</v>
      </c>
      <c r="X12" s="151"/>
      <c r="Y12" s="151"/>
      <c r="Z12" s="151"/>
      <c r="AA12" s="151"/>
      <c r="AB12" s="151"/>
      <c r="AC12" s="34" t="s">
        <v>707</v>
      </c>
      <c r="AD12" s="9" t="s">
        <v>535</v>
      </c>
      <c r="AE12" s="150">
        <f t="shared" si="0"/>
        <v>0</v>
      </c>
      <c r="AF12" s="150"/>
      <c r="AG12" s="150"/>
      <c r="AH12" s="150"/>
      <c r="AI12" s="150"/>
      <c r="AJ12" s="34" t="s">
        <v>707</v>
      </c>
    </row>
    <row r="13" spans="2:37" ht="15" customHeight="1" x14ac:dyDescent="0.15">
      <c r="L13" s="9" t="s">
        <v>535</v>
      </c>
      <c r="M13" s="48"/>
      <c r="N13" s="9" t="s">
        <v>577</v>
      </c>
      <c r="O13" s="9" t="s">
        <v>529</v>
      </c>
      <c r="P13" s="9" t="s">
        <v>535</v>
      </c>
      <c r="Q13" s="151"/>
      <c r="R13" s="151"/>
      <c r="S13" s="151"/>
      <c r="T13" s="151"/>
      <c r="U13" s="151"/>
      <c r="V13" s="34" t="s">
        <v>707</v>
      </c>
      <c r="W13" s="9" t="s">
        <v>535</v>
      </c>
      <c r="X13" s="151"/>
      <c r="Y13" s="151"/>
      <c r="Z13" s="151"/>
      <c r="AA13" s="151"/>
      <c r="AB13" s="151"/>
      <c r="AC13" s="34" t="s">
        <v>707</v>
      </c>
      <c r="AD13" s="9" t="s">
        <v>535</v>
      </c>
      <c r="AE13" s="150">
        <f t="shared" si="0"/>
        <v>0</v>
      </c>
      <c r="AF13" s="150"/>
      <c r="AG13" s="150"/>
      <c r="AH13" s="150"/>
      <c r="AI13" s="150"/>
      <c r="AJ13" s="34" t="s">
        <v>707</v>
      </c>
    </row>
    <row r="14" spans="2:37" ht="15" customHeight="1" x14ac:dyDescent="0.15">
      <c r="L14" s="9" t="s">
        <v>535</v>
      </c>
      <c r="M14" s="48"/>
      <c r="N14" s="9" t="s">
        <v>577</v>
      </c>
      <c r="O14" s="9" t="s">
        <v>529</v>
      </c>
      <c r="P14" s="9" t="s">
        <v>535</v>
      </c>
      <c r="Q14" s="151"/>
      <c r="R14" s="151"/>
      <c r="S14" s="151"/>
      <c r="T14" s="151"/>
      <c r="U14" s="151"/>
      <c r="V14" s="34" t="s">
        <v>707</v>
      </c>
      <c r="W14" s="9" t="s">
        <v>535</v>
      </c>
      <c r="X14" s="151"/>
      <c r="Y14" s="151"/>
      <c r="Z14" s="151"/>
      <c r="AA14" s="151"/>
      <c r="AB14" s="151"/>
      <c r="AC14" s="34" t="s">
        <v>707</v>
      </c>
      <c r="AD14" s="9" t="s">
        <v>535</v>
      </c>
      <c r="AE14" s="150">
        <f t="shared" si="0"/>
        <v>0</v>
      </c>
      <c r="AF14" s="150"/>
      <c r="AG14" s="150"/>
      <c r="AH14" s="150"/>
      <c r="AI14" s="150"/>
      <c r="AJ14" s="34" t="s">
        <v>707</v>
      </c>
    </row>
    <row r="15" spans="2:37" ht="15" customHeight="1" x14ac:dyDescent="0.15">
      <c r="L15" s="9" t="s">
        <v>535</v>
      </c>
      <c r="M15" s="48"/>
      <c r="N15" s="9" t="s">
        <v>577</v>
      </c>
      <c r="O15" s="9" t="s">
        <v>529</v>
      </c>
      <c r="P15" s="9" t="s">
        <v>535</v>
      </c>
      <c r="Q15" s="151"/>
      <c r="R15" s="151"/>
      <c r="S15" s="151"/>
      <c r="T15" s="151"/>
      <c r="U15" s="151"/>
      <c r="V15" s="34" t="s">
        <v>707</v>
      </c>
      <c r="W15" s="9" t="s">
        <v>535</v>
      </c>
      <c r="X15" s="151"/>
      <c r="Y15" s="151"/>
      <c r="Z15" s="151"/>
      <c r="AA15" s="151"/>
      <c r="AB15" s="151"/>
      <c r="AC15" s="34" t="s">
        <v>707</v>
      </c>
      <c r="AD15" s="9" t="s">
        <v>535</v>
      </c>
      <c r="AE15" s="150">
        <f t="shared" si="0"/>
        <v>0</v>
      </c>
      <c r="AF15" s="150"/>
      <c r="AG15" s="150"/>
      <c r="AH15" s="150"/>
      <c r="AI15" s="150"/>
      <c r="AJ15" s="34" t="s">
        <v>707</v>
      </c>
    </row>
    <row r="16" spans="2:37" ht="15" customHeight="1" x14ac:dyDescent="0.15">
      <c r="L16" s="9" t="s">
        <v>535</v>
      </c>
      <c r="M16" s="48"/>
      <c r="N16" s="9" t="s">
        <v>577</v>
      </c>
      <c r="O16" s="9" t="s">
        <v>529</v>
      </c>
      <c r="P16" s="9" t="s">
        <v>535</v>
      </c>
      <c r="Q16" s="151"/>
      <c r="R16" s="151"/>
      <c r="S16" s="151"/>
      <c r="T16" s="151"/>
      <c r="U16" s="151"/>
      <c r="V16" s="34" t="s">
        <v>707</v>
      </c>
      <c r="W16" s="9" t="s">
        <v>535</v>
      </c>
      <c r="X16" s="151"/>
      <c r="Y16" s="151"/>
      <c r="Z16" s="151"/>
      <c r="AA16" s="151"/>
      <c r="AB16" s="151"/>
      <c r="AC16" s="34" t="s">
        <v>707</v>
      </c>
      <c r="AD16" s="9" t="s">
        <v>535</v>
      </c>
      <c r="AE16" s="150">
        <f t="shared" si="0"/>
        <v>0</v>
      </c>
      <c r="AF16" s="150"/>
      <c r="AG16" s="150"/>
      <c r="AH16" s="150"/>
      <c r="AI16" s="150"/>
      <c r="AJ16" s="34" t="s">
        <v>707</v>
      </c>
    </row>
    <row r="17" spans="2:37" ht="15" customHeight="1" x14ac:dyDescent="0.15">
      <c r="L17" s="9" t="s">
        <v>535</v>
      </c>
      <c r="M17" s="48"/>
      <c r="N17" s="9" t="s">
        <v>577</v>
      </c>
      <c r="O17" s="9" t="s">
        <v>529</v>
      </c>
      <c r="P17" s="9" t="s">
        <v>535</v>
      </c>
      <c r="Q17" s="151"/>
      <c r="R17" s="151"/>
      <c r="S17" s="151"/>
      <c r="T17" s="151"/>
      <c r="U17" s="151"/>
      <c r="V17" s="34" t="s">
        <v>707</v>
      </c>
      <c r="W17" s="9" t="s">
        <v>535</v>
      </c>
      <c r="X17" s="151"/>
      <c r="Y17" s="151"/>
      <c r="Z17" s="151"/>
      <c r="AA17" s="151"/>
      <c r="AB17" s="151"/>
      <c r="AC17" s="34" t="s">
        <v>707</v>
      </c>
      <c r="AD17" s="9" t="s">
        <v>535</v>
      </c>
      <c r="AE17" s="150">
        <f t="shared" si="0"/>
        <v>0</v>
      </c>
      <c r="AF17" s="150"/>
      <c r="AG17" s="150"/>
      <c r="AH17" s="150"/>
      <c r="AI17" s="150"/>
      <c r="AJ17" s="34" t="s">
        <v>707</v>
      </c>
    </row>
    <row r="18" spans="2:37" ht="15" customHeight="1" x14ac:dyDescent="0.15">
      <c r="L18" s="9" t="s">
        <v>535</v>
      </c>
      <c r="M18" s="48"/>
      <c r="N18" s="9" t="s">
        <v>577</v>
      </c>
      <c r="O18" s="9" t="s">
        <v>529</v>
      </c>
      <c r="P18" s="9" t="s">
        <v>535</v>
      </c>
      <c r="Q18" s="151"/>
      <c r="R18" s="151"/>
      <c r="S18" s="151"/>
      <c r="T18" s="151"/>
      <c r="U18" s="151"/>
      <c r="V18" s="34" t="s">
        <v>707</v>
      </c>
      <c r="W18" s="9" t="s">
        <v>535</v>
      </c>
      <c r="X18" s="151"/>
      <c r="Y18" s="151"/>
      <c r="Z18" s="151"/>
      <c r="AA18" s="151"/>
      <c r="AB18" s="151"/>
      <c r="AC18" s="34" t="s">
        <v>707</v>
      </c>
      <c r="AD18" s="9" t="s">
        <v>535</v>
      </c>
      <c r="AE18" s="150">
        <f t="shared" si="0"/>
        <v>0</v>
      </c>
      <c r="AF18" s="150"/>
      <c r="AG18" s="150"/>
      <c r="AH18" s="150"/>
      <c r="AI18" s="150"/>
      <c r="AJ18" s="34" t="s">
        <v>707</v>
      </c>
    </row>
    <row r="19" spans="2:37" ht="15" customHeight="1" x14ac:dyDescent="0.15">
      <c r="L19" s="9" t="s">
        <v>535</v>
      </c>
      <c r="M19" s="48"/>
      <c r="N19" s="9" t="s">
        <v>577</v>
      </c>
      <c r="O19" s="9" t="s">
        <v>529</v>
      </c>
      <c r="P19" s="9" t="s">
        <v>535</v>
      </c>
      <c r="Q19" s="151"/>
      <c r="R19" s="151"/>
      <c r="S19" s="151"/>
      <c r="T19" s="151"/>
      <c r="U19" s="151"/>
      <c r="V19" s="34" t="s">
        <v>707</v>
      </c>
      <c r="W19" s="9" t="s">
        <v>535</v>
      </c>
      <c r="X19" s="151"/>
      <c r="Y19" s="151"/>
      <c r="Z19" s="151"/>
      <c r="AA19" s="151"/>
      <c r="AB19" s="151"/>
      <c r="AC19" s="34" t="s">
        <v>707</v>
      </c>
      <c r="AD19" s="9" t="s">
        <v>535</v>
      </c>
      <c r="AE19" s="150">
        <f t="shared" si="0"/>
        <v>0</v>
      </c>
      <c r="AF19" s="150"/>
      <c r="AG19" s="150"/>
      <c r="AH19" s="150"/>
      <c r="AI19" s="150"/>
      <c r="AJ19" s="34" t="s">
        <v>707</v>
      </c>
    </row>
    <row r="20" spans="2:37" ht="15" customHeight="1" x14ac:dyDescent="0.15">
      <c r="L20" s="9" t="s">
        <v>535</v>
      </c>
      <c r="M20" s="48"/>
      <c r="N20" s="9" t="s">
        <v>577</v>
      </c>
      <c r="O20" s="9" t="s">
        <v>529</v>
      </c>
      <c r="P20" s="9" t="s">
        <v>535</v>
      </c>
      <c r="Q20" s="151"/>
      <c r="R20" s="151"/>
      <c r="S20" s="151"/>
      <c r="T20" s="151"/>
      <c r="U20" s="151"/>
      <c r="V20" s="34" t="s">
        <v>707</v>
      </c>
      <c r="W20" s="9" t="s">
        <v>535</v>
      </c>
      <c r="X20" s="151"/>
      <c r="Y20" s="151"/>
      <c r="Z20" s="151"/>
      <c r="AA20" s="151"/>
      <c r="AB20" s="151"/>
      <c r="AC20" s="34" t="s">
        <v>707</v>
      </c>
      <c r="AD20" s="9" t="s">
        <v>535</v>
      </c>
      <c r="AE20" s="150">
        <f t="shared" si="0"/>
        <v>0</v>
      </c>
      <c r="AF20" s="150"/>
      <c r="AG20" s="150"/>
      <c r="AH20" s="150"/>
      <c r="AI20" s="150"/>
      <c r="AJ20" s="34" t="s">
        <v>707</v>
      </c>
    </row>
    <row r="21" spans="2:37" ht="15" customHeight="1" x14ac:dyDescent="0.15">
      <c r="L21" s="9" t="s">
        <v>535</v>
      </c>
      <c r="M21" s="48"/>
      <c r="N21" s="9" t="s">
        <v>577</v>
      </c>
      <c r="O21" s="9" t="s">
        <v>529</v>
      </c>
      <c r="P21" s="9" t="s">
        <v>535</v>
      </c>
      <c r="Q21" s="151"/>
      <c r="R21" s="151"/>
      <c r="S21" s="151"/>
      <c r="T21" s="151"/>
      <c r="U21" s="151"/>
      <c r="V21" s="34" t="s">
        <v>707</v>
      </c>
      <c r="W21" s="9" t="s">
        <v>535</v>
      </c>
      <c r="X21" s="151"/>
      <c r="Y21" s="151"/>
      <c r="Z21" s="151"/>
      <c r="AA21" s="151"/>
      <c r="AB21" s="151"/>
      <c r="AC21" s="34" t="s">
        <v>707</v>
      </c>
      <c r="AD21" s="9" t="s">
        <v>535</v>
      </c>
      <c r="AE21" s="150">
        <f t="shared" si="0"/>
        <v>0</v>
      </c>
      <c r="AF21" s="150"/>
      <c r="AG21" s="150"/>
      <c r="AH21" s="150"/>
      <c r="AI21" s="150"/>
      <c r="AJ21" s="34" t="s">
        <v>707</v>
      </c>
    </row>
    <row r="22" spans="2:37" ht="15" customHeight="1" x14ac:dyDescent="0.15">
      <c r="L22" s="9" t="s">
        <v>535</v>
      </c>
      <c r="M22" s="48"/>
      <c r="N22" s="9" t="s">
        <v>577</v>
      </c>
      <c r="O22" s="9" t="s">
        <v>529</v>
      </c>
      <c r="P22" s="9" t="s">
        <v>535</v>
      </c>
      <c r="Q22" s="151"/>
      <c r="R22" s="151"/>
      <c r="S22" s="151"/>
      <c r="T22" s="151"/>
      <c r="U22" s="151"/>
      <c r="V22" s="34" t="s">
        <v>707</v>
      </c>
      <c r="W22" s="9" t="s">
        <v>535</v>
      </c>
      <c r="X22" s="151"/>
      <c r="Y22" s="151"/>
      <c r="Z22" s="151"/>
      <c r="AA22" s="151"/>
      <c r="AB22" s="151"/>
      <c r="AC22" s="34" t="s">
        <v>707</v>
      </c>
      <c r="AD22" s="9" t="s">
        <v>535</v>
      </c>
      <c r="AE22" s="150">
        <f t="shared" si="0"/>
        <v>0</v>
      </c>
      <c r="AF22" s="150"/>
      <c r="AG22" s="150"/>
      <c r="AH22" s="150"/>
      <c r="AI22" s="150"/>
      <c r="AJ22" s="34" t="s">
        <v>707</v>
      </c>
    </row>
    <row r="23" spans="2:37" ht="15" customHeight="1" x14ac:dyDescent="0.15">
      <c r="L23" s="9" t="s">
        <v>535</v>
      </c>
      <c r="M23" s="48"/>
      <c r="N23" s="9" t="s">
        <v>577</v>
      </c>
      <c r="O23" s="9" t="s">
        <v>529</v>
      </c>
      <c r="P23" s="9" t="s">
        <v>535</v>
      </c>
      <c r="Q23" s="151"/>
      <c r="R23" s="151"/>
      <c r="S23" s="151"/>
      <c r="T23" s="151"/>
      <c r="U23" s="151"/>
      <c r="V23" s="34" t="s">
        <v>707</v>
      </c>
      <c r="W23" s="9" t="s">
        <v>535</v>
      </c>
      <c r="X23" s="151"/>
      <c r="Y23" s="151"/>
      <c r="Z23" s="151"/>
      <c r="AA23" s="151"/>
      <c r="AB23" s="151"/>
      <c r="AC23" s="34" t="s">
        <v>707</v>
      </c>
      <c r="AD23" s="9" t="s">
        <v>535</v>
      </c>
      <c r="AE23" s="150">
        <f t="shared" si="0"/>
        <v>0</v>
      </c>
      <c r="AF23" s="150"/>
      <c r="AG23" s="150"/>
      <c r="AH23" s="150"/>
      <c r="AI23" s="150"/>
      <c r="AJ23" s="34" t="s">
        <v>707</v>
      </c>
    </row>
    <row r="24" spans="2:37" ht="15" customHeight="1" x14ac:dyDescent="0.15">
      <c r="L24" s="9" t="s">
        <v>535</v>
      </c>
      <c r="M24" s="48"/>
      <c r="N24" s="9" t="s">
        <v>577</v>
      </c>
      <c r="O24" s="9" t="s">
        <v>529</v>
      </c>
      <c r="P24" s="9" t="s">
        <v>535</v>
      </c>
      <c r="Q24" s="151"/>
      <c r="R24" s="151"/>
      <c r="S24" s="151"/>
      <c r="T24" s="151"/>
      <c r="U24" s="151"/>
      <c r="V24" s="34" t="s">
        <v>707</v>
      </c>
      <c r="W24" s="9" t="s">
        <v>535</v>
      </c>
      <c r="X24" s="151"/>
      <c r="Y24" s="151"/>
      <c r="Z24" s="151"/>
      <c r="AA24" s="151"/>
      <c r="AB24" s="151"/>
      <c r="AC24" s="34" t="s">
        <v>707</v>
      </c>
      <c r="AD24" s="9" t="s">
        <v>535</v>
      </c>
      <c r="AE24" s="150">
        <f t="shared" si="0"/>
        <v>0</v>
      </c>
      <c r="AF24" s="150"/>
      <c r="AG24" s="150"/>
      <c r="AH24" s="150"/>
      <c r="AI24" s="150"/>
      <c r="AJ24" s="34" t="s">
        <v>707</v>
      </c>
    </row>
    <row r="25" spans="2:37" ht="15" customHeight="1" x14ac:dyDescent="0.15">
      <c r="B25" s="30"/>
      <c r="C25" s="30"/>
      <c r="D25" s="30" t="s">
        <v>129</v>
      </c>
      <c r="E25" s="30" t="s">
        <v>132</v>
      </c>
      <c r="F25" s="30" t="s">
        <v>549</v>
      </c>
      <c r="G25" s="30"/>
      <c r="H25" s="30"/>
      <c r="I25" s="30"/>
      <c r="J25" s="30"/>
      <c r="K25" s="30" t="s">
        <v>580</v>
      </c>
      <c r="L25" s="30"/>
      <c r="M25" s="30"/>
      <c r="N25" s="30"/>
      <c r="O25" s="30"/>
      <c r="P25" s="32" t="s">
        <v>535</v>
      </c>
      <c r="Q25" s="153">
        <f>SUM(Q5:U24)</f>
        <v>0</v>
      </c>
      <c r="R25" s="153"/>
      <c r="S25" s="153"/>
      <c r="T25" s="153"/>
      <c r="U25" s="153"/>
      <c r="V25" s="55" t="s">
        <v>707</v>
      </c>
      <c r="W25" s="32" t="s">
        <v>535</v>
      </c>
      <c r="X25" s="153">
        <f>SUM(X5:AB24)</f>
        <v>0</v>
      </c>
      <c r="Y25" s="153"/>
      <c r="Z25" s="153"/>
      <c r="AA25" s="153"/>
      <c r="AB25" s="153"/>
      <c r="AC25" s="55" t="s">
        <v>707</v>
      </c>
      <c r="AD25" s="32" t="s">
        <v>535</v>
      </c>
      <c r="AE25" s="153">
        <f t="shared" si="0"/>
        <v>0</v>
      </c>
      <c r="AF25" s="153"/>
      <c r="AG25" s="153"/>
      <c r="AH25" s="153"/>
      <c r="AI25" s="153"/>
      <c r="AJ25" s="55" t="s">
        <v>707</v>
      </c>
      <c r="AK25" s="30"/>
    </row>
    <row r="28" spans="2:37" ht="15" customHeight="1" x14ac:dyDescent="0.15">
      <c r="B28" s="100" t="s">
        <v>597</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row>
    <row r="29" spans="2:37" ht="15" customHeight="1" x14ac:dyDescent="0.15">
      <c r="B29" s="30" t="s">
        <v>618</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2:37" ht="15" customHeight="1" x14ac:dyDescent="0.15">
      <c r="B30" s="6" t="s">
        <v>916</v>
      </c>
      <c r="P30" s="9" t="s">
        <v>535</v>
      </c>
      <c r="Q30" s="132" t="s">
        <v>547</v>
      </c>
      <c r="R30" s="132"/>
      <c r="S30" s="132"/>
      <c r="T30" s="132"/>
      <c r="U30" s="132"/>
      <c r="V30" s="9" t="s">
        <v>529</v>
      </c>
      <c r="W30" s="9" t="s">
        <v>535</v>
      </c>
      <c r="X30" s="132" t="s">
        <v>548</v>
      </c>
      <c r="Y30" s="132"/>
      <c r="Z30" s="132"/>
      <c r="AA30" s="132"/>
      <c r="AB30" s="132"/>
      <c r="AC30" s="9" t="s">
        <v>529</v>
      </c>
      <c r="AD30" s="9" t="s">
        <v>535</v>
      </c>
      <c r="AE30" s="132" t="s">
        <v>550</v>
      </c>
      <c r="AF30" s="132"/>
      <c r="AG30" s="132"/>
      <c r="AH30" s="132"/>
      <c r="AI30" s="132"/>
      <c r="AJ30" s="9" t="s">
        <v>529</v>
      </c>
    </row>
    <row r="31" spans="2:37" ht="15" customHeight="1" x14ac:dyDescent="0.15">
      <c r="D31" s="6" t="s">
        <v>129</v>
      </c>
      <c r="E31" s="6" t="s">
        <v>130</v>
      </c>
      <c r="F31" s="6" t="s">
        <v>610</v>
      </c>
      <c r="K31" s="6" t="s">
        <v>580</v>
      </c>
      <c r="L31" s="9" t="s">
        <v>535</v>
      </c>
      <c r="M31" s="48"/>
      <c r="N31" s="9" t="s">
        <v>577</v>
      </c>
      <c r="O31" s="9" t="s">
        <v>529</v>
      </c>
      <c r="P31" s="9" t="s">
        <v>535</v>
      </c>
      <c r="Q31" s="151"/>
      <c r="R31" s="151"/>
      <c r="S31" s="151"/>
      <c r="T31" s="151"/>
      <c r="U31" s="151"/>
      <c r="V31" s="34" t="s">
        <v>707</v>
      </c>
      <c r="W31" s="9" t="s">
        <v>535</v>
      </c>
      <c r="X31" s="151"/>
      <c r="Y31" s="151"/>
      <c r="Z31" s="151"/>
      <c r="AA31" s="151"/>
      <c r="AB31" s="151"/>
      <c r="AC31" s="34" t="s">
        <v>707</v>
      </c>
      <c r="AD31" s="9" t="s">
        <v>535</v>
      </c>
      <c r="AE31" s="150">
        <f>SUM(Q31,X31)</f>
        <v>0</v>
      </c>
      <c r="AF31" s="150"/>
      <c r="AG31" s="150"/>
      <c r="AH31" s="150"/>
      <c r="AI31" s="150"/>
      <c r="AJ31" s="34" t="s">
        <v>707</v>
      </c>
    </row>
    <row r="32" spans="2:37" ht="15" customHeight="1" x14ac:dyDescent="0.15">
      <c r="L32" s="9" t="s">
        <v>535</v>
      </c>
      <c r="M32" s="48"/>
      <c r="N32" s="9" t="s">
        <v>577</v>
      </c>
      <c r="O32" s="9" t="s">
        <v>529</v>
      </c>
      <c r="P32" s="9" t="s">
        <v>535</v>
      </c>
      <c r="Q32" s="151"/>
      <c r="R32" s="151"/>
      <c r="S32" s="151"/>
      <c r="T32" s="151"/>
      <c r="U32" s="151"/>
      <c r="V32" s="34" t="s">
        <v>707</v>
      </c>
      <c r="W32" s="9" t="s">
        <v>535</v>
      </c>
      <c r="X32" s="151"/>
      <c r="Y32" s="151"/>
      <c r="Z32" s="151"/>
      <c r="AA32" s="151"/>
      <c r="AB32" s="151"/>
      <c r="AC32" s="34" t="s">
        <v>707</v>
      </c>
      <c r="AD32" s="9" t="s">
        <v>535</v>
      </c>
      <c r="AE32" s="150">
        <f t="shared" ref="AE32:AE51" si="1">SUM(Q32,X32)</f>
        <v>0</v>
      </c>
      <c r="AF32" s="150"/>
      <c r="AG32" s="150"/>
      <c r="AH32" s="150"/>
      <c r="AI32" s="150"/>
      <c r="AJ32" s="34" t="s">
        <v>707</v>
      </c>
    </row>
    <row r="33" spans="12:36" ht="15" customHeight="1" x14ac:dyDescent="0.15">
      <c r="L33" s="9" t="s">
        <v>535</v>
      </c>
      <c r="M33" s="48"/>
      <c r="N33" s="9" t="s">
        <v>577</v>
      </c>
      <c r="O33" s="9" t="s">
        <v>529</v>
      </c>
      <c r="P33" s="9" t="s">
        <v>535</v>
      </c>
      <c r="Q33" s="151"/>
      <c r="R33" s="151"/>
      <c r="S33" s="151"/>
      <c r="T33" s="151"/>
      <c r="U33" s="151"/>
      <c r="V33" s="34" t="s">
        <v>707</v>
      </c>
      <c r="W33" s="9" t="s">
        <v>535</v>
      </c>
      <c r="X33" s="151"/>
      <c r="Y33" s="151"/>
      <c r="Z33" s="151"/>
      <c r="AA33" s="151"/>
      <c r="AB33" s="151"/>
      <c r="AC33" s="34" t="s">
        <v>707</v>
      </c>
      <c r="AD33" s="9" t="s">
        <v>535</v>
      </c>
      <c r="AE33" s="150">
        <f t="shared" si="1"/>
        <v>0</v>
      </c>
      <c r="AF33" s="150"/>
      <c r="AG33" s="150"/>
      <c r="AH33" s="150"/>
      <c r="AI33" s="150"/>
      <c r="AJ33" s="34" t="s">
        <v>707</v>
      </c>
    </row>
    <row r="34" spans="12:36" ht="15" customHeight="1" x14ac:dyDescent="0.15">
      <c r="L34" s="9" t="s">
        <v>535</v>
      </c>
      <c r="M34" s="48"/>
      <c r="N34" s="9" t="s">
        <v>577</v>
      </c>
      <c r="O34" s="9" t="s">
        <v>529</v>
      </c>
      <c r="P34" s="9" t="s">
        <v>535</v>
      </c>
      <c r="Q34" s="151"/>
      <c r="R34" s="151"/>
      <c r="S34" s="151"/>
      <c r="T34" s="151"/>
      <c r="U34" s="151"/>
      <c r="V34" s="34" t="s">
        <v>707</v>
      </c>
      <c r="W34" s="9" t="s">
        <v>535</v>
      </c>
      <c r="X34" s="151"/>
      <c r="Y34" s="151"/>
      <c r="Z34" s="151"/>
      <c r="AA34" s="151"/>
      <c r="AB34" s="151"/>
      <c r="AC34" s="34" t="s">
        <v>707</v>
      </c>
      <c r="AD34" s="9" t="s">
        <v>535</v>
      </c>
      <c r="AE34" s="150">
        <f t="shared" si="1"/>
        <v>0</v>
      </c>
      <c r="AF34" s="150"/>
      <c r="AG34" s="150"/>
      <c r="AH34" s="150"/>
      <c r="AI34" s="150"/>
      <c r="AJ34" s="34" t="s">
        <v>707</v>
      </c>
    </row>
    <row r="35" spans="12:36" ht="15" customHeight="1" x14ac:dyDescent="0.15">
      <c r="L35" s="9" t="s">
        <v>535</v>
      </c>
      <c r="M35" s="48"/>
      <c r="N35" s="9" t="s">
        <v>577</v>
      </c>
      <c r="O35" s="9" t="s">
        <v>529</v>
      </c>
      <c r="P35" s="9" t="s">
        <v>535</v>
      </c>
      <c r="Q35" s="151"/>
      <c r="R35" s="151"/>
      <c r="S35" s="151"/>
      <c r="T35" s="151"/>
      <c r="U35" s="151"/>
      <c r="V35" s="34" t="s">
        <v>707</v>
      </c>
      <c r="W35" s="9" t="s">
        <v>535</v>
      </c>
      <c r="X35" s="151"/>
      <c r="Y35" s="151"/>
      <c r="Z35" s="151"/>
      <c r="AA35" s="151"/>
      <c r="AB35" s="151"/>
      <c r="AC35" s="34" t="s">
        <v>707</v>
      </c>
      <c r="AD35" s="9" t="s">
        <v>535</v>
      </c>
      <c r="AE35" s="150">
        <f t="shared" si="1"/>
        <v>0</v>
      </c>
      <c r="AF35" s="150"/>
      <c r="AG35" s="150"/>
      <c r="AH35" s="150"/>
      <c r="AI35" s="150"/>
      <c r="AJ35" s="34" t="s">
        <v>707</v>
      </c>
    </row>
    <row r="36" spans="12:36" ht="15" customHeight="1" x14ac:dyDescent="0.15">
      <c r="L36" s="9" t="s">
        <v>535</v>
      </c>
      <c r="M36" s="48"/>
      <c r="N36" s="9" t="s">
        <v>577</v>
      </c>
      <c r="O36" s="9" t="s">
        <v>529</v>
      </c>
      <c r="P36" s="9" t="s">
        <v>535</v>
      </c>
      <c r="Q36" s="151"/>
      <c r="R36" s="151"/>
      <c r="S36" s="151"/>
      <c r="T36" s="151"/>
      <c r="U36" s="151"/>
      <c r="V36" s="34" t="s">
        <v>707</v>
      </c>
      <c r="W36" s="9" t="s">
        <v>535</v>
      </c>
      <c r="X36" s="151"/>
      <c r="Y36" s="151"/>
      <c r="Z36" s="151"/>
      <c r="AA36" s="151"/>
      <c r="AB36" s="151"/>
      <c r="AC36" s="34" t="s">
        <v>707</v>
      </c>
      <c r="AD36" s="9" t="s">
        <v>535</v>
      </c>
      <c r="AE36" s="150">
        <f t="shared" si="1"/>
        <v>0</v>
      </c>
      <c r="AF36" s="150"/>
      <c r="AG36" s="150"/>
      <c r="AH36" s="150"/>
      <c r="AI36" s="150"/>
      <c r="AJ36" s="34" t="s">
        <v>707</v>
      </c>
    </row>
    <row r="37" spans="12:36" ht="15" customHeight="1" x14ac:dyDescent="0.15">
      <c r="L37" s="9" t="s">
        <v>535</v>
      </c>
      <c r="M37" s="48"/>
      <c r="N37" s="9" t="s">
        <v>577</v>
      </c>
      <c r="O37" s="9" t="s">
        <v>529</v>
      </c>
      <c r="P37" s="9" t="s">
        <v>535</v>
      </c>
      <c r="Q37" s="151"/>
      <c r="R37" s="151"/>
      <c r="S37" s="151"/>
      <c r="T37" s="151"/>
      <c r="U37" s="151"/>
      <c r="V37" s="34" t="s">
        <v>707</v>
      </c>
      <c r="W37" s="9" t="s">
        <v>535</v>
      </c>
      <c r="X37" s="151"/>
      <c r="Y37" s="151"/>
      <c r="Z37" s="151"/>
      <c r="AA37" s="151"/>
      <c r="AB37" s="151"/>
      <c r="AC37" s="34" t="s">
        <v>707</v>
      </c>
      <c r="AD37" s="9" t="s">
        <v>535</v>
      </c>
      <c r="AE37" s="150">
        <f t="shared" si="1"/>
        <v>0</v>
      </c>
      <c r="AF37" s="150"/>
      <c r="AG37" s="150"/>
      <c r="AH37" s="150"/>
      <c r="AI37" s="150"/>
      <c r="AJ37" s="34" t="s">
        <v>707</v>
      </c>
    </row>
    <row r="38" spans="12:36" ht="15" customHeight="1" x14ac:dyDescent="0.15">
      <c r="L38" s="9" t="s">
        <v>535</v>
      </c>
      <c r="M38" s="48"/>
      <c r="N38" s="9" t="s">
        <v>577</v>
      </c>
      <c r="O38" s="9" t="s">
        <v>529</v>
      </c>
      <c r="P38" s="9" t="s">
        <v>535</v>
      </c>
      <c r="Q38" s="151"/>
      <c r="R38" s="151"/>
      <c r="S38" s="151"/>
      <c r="T38" s="151"/>
      <c r="U38" s="151"/>
      <c r="V38" s="34" t="s">
        <v>707</v>
      </c>
      <c r="W38" s="9" t="s">
        <v>535</v>
      </c>
      <c r="X38" s="151"/>
      <c r="Y38" s="151"/>
      <c r="Z38" s="151"/>
      <c r="AA38" s="151"/>
      <c r="AB38" s="151"/>
      <c r="AC38" s="34" t="s">
        <v>707</v>
      </c>
      <c r="AD38" s="9" t="s">
        <v>535</v>
      </c>
      <c r="AE38" s="150">
        <f t="shared" si="1"/>
        <v>0</v>
      </c>
      <c r="AF38" s="150"/>
      <c r="AG38" s="150"/>
      <c r="AH38" s="150"/>
      <c r="AI38" s="150"/>
      <c r="AJ38" s="34" t="s">
        <v>707</v>
      </c>
    </row>
    <row r="39" spans="12:36" ht="15" customHeight="1" x14ac:dyDescent="0.15">
      <c r="L39" s="9" t="s">
        <v>535</v>
      </c>
      <c r="M39" s="48"/>
      <c r="N39" s="9" t="s">
        <v>577</v>
      </c>
      <c r="O39" s="9" t="s">
        <v>529</v>
      </c>
      <c r="P39" s="9" t="s">
        <v>535</v>
      </c>
      <c r="Q39" s="151"/>
      <c r="R39" s="151"/>
      <c r="S39" s="151"/>
      <c r="T39" s="151"/>
      <c r="U39" s="151"/>
      <c r="V39" s="34" t="s">
        <v>707</v>
      </c>
      <c r="W39" s="9" t="s">
        <v>535</v>
      </c>
      <c r="X39" s="151"/>
      <c r="Y39" s="151"/>
      <c r="Z39" s="151"/>
      <c r="AA39" s="151"/>
      <c r="AB39" s="151"/>
      <c r="AC39" s="34" t="s">
        <v>707</v>
      </c>
      <c r="AD39" s="9" t="s">
        <v>535</v>
      </c>
      <c r="AE39" s="150">
        <f t="shared" si="1"/>
        <v>0</v>
      </c>
      <c r="AF39" s="150"/>
      <c r="AG39" s="150"/>
      <c r="AH39" s="150"/>
      <c r="AI39" s="150"/>
      <c r="AJ39" s="34" t="s">
        <v>707</v>
      </c>
    </row>
    <row r="40" spans="12:36" ht="15" customHeight="1" x14ac:dyDescent="0.15">
      <c r="L40" s="9" t="s">
        <v>535</v>
      </c>
      <c r="M40" s="48"/>
      <c r="N40" s="9" t="s">
        <v>577</v>
      </c>
      <c r="O40" s="9" t="s">
        <v>529</v>
      </c>
      <c r="P40" s="9" t="s">
        <v>535</v>
      </c>
      <c r="Q40" s="151"/>
      <c r="R40" s="151"/>
      <c r="S40" s="151"/>
      <c r="T40" s="151"/>
      <c r="U40" s="151"/>
      <c r="V40" s="34" t="s">
        <v>707</v>
      </c>
      <c r="W40" s="9" t="s">
        <v>535</v>
      </c>
      <c r="X40" s="151"/>
      <c r="Y40" s="151"/>
      <c r="Z40" s="151"/>
      <c r="AA40" s="151"/>
      <c r="AB40" s="151"/>
      <c r="AC40" s="34" t="s">
        <v>707</v>
      </c>
      <c r="AD40" s="9" t="s">
        <v>535</v>
      </c>
      <c r="AE40" s="150">
        <f t="shared" si="1"/>
        <v>0</v>
      </c>
      <c r="AF40" s="150"/>
      <c r="AG40" s="150"/>
      <c r="AH40" s="150"/>
      <c r="AI40" s="150"/>
      <c r="AJ40" s="34" t="s">
        <v>707</v>
      </c>
    </row>
    <row r="41" spans="12:36" ht="15" customHeight="1" x14ac:dyDescent="0.15">
      <c r="L41" s="9" t="s">
        <v>535</v>
      </c>
      <c r="M41" s="48"/>
      <c r="N41" s="9" t="s">
        <v>577</v>
      </c>
      <c r="O41" s="9" t="s">
        <v>529</v>
      </c>
      <c r="P41" s="9" t="s">
        <v>535</v>
      </c>
      <c r="Q41" s="151"/>
      <c r="R41" s="151"/>
      <c r="S41" s="151"/>
      <c r="T41" s="151"/>
      <c r="U41" s="151"/>
      <c r="V41" s="34" t="s">
        <v>707</v>
      </c>
      <c r="W41" s="9" t="s">
        <v>535</v>
      </c>
      <c r="X41" s="151"/>
      <c r="Y41" s="151"/>
      <c r="Z41" s="151"/>
      <c r="AA41" s="151"/>
      <c r="AB41" s="151"/>
      <c r="AC41" s="34" t="s">
        <v>707</v>
      </c>
      <c r="AD41" s="9" t="s">
        <v>535</v>
      </c>
      <c r="AE41" s="150">
        <f t="shared" si="1"/>
        <v>0</v>
      </c>
      <c r="AF41" s="150"/>
      <c r="AG41" s="150"/>
      <c r="AH41" s="150"/>
      <c r="AI41" s="150"/>
      <c r="AJ41" s="34" t="s">
        <v>707</v>
      </c>
    </row>
    <row r="42" spans="12:36" ht="15" customHeight="1" x14ac:dyDescent="0.15">
      <c r="L42" s="9" t="s">
        <v>535</v>
      </c>
      <c r="M42" s="48"/>
      <c r="N42" s="9" t="s">
        <v>577</v>
      </c>
      <c r="O42" s="9" t="s">
        <v>529</v>
      </c>
      <c r="P42" s="9" t="s">
        <v>535</v>
      </c>
      <c r="Q42" s="151"/>
      <c r="R42" s="151"/>
      <c r="S42" s="151"/>
      <c r="T42" s="151"/>
      <c r="U42" s="151"/>
      <c r="V42" s="34" t="s">
        <v>707</v>
      </c>
      <c r="W42" s="9" t="s">
        <v>535</v>
      </c>
      <c r="X42" s="151"/>
      <c r="Y42" s="151"/>
      <c r="Z42" s="151"/>
      <c r="AA42" s="151"/>
      <c r="AB42" s="151"/>
      <c r="AC42" s="34" t="s">
        <v>707</v>
      </c>
      <c r="AD42" s="9" t="s">
        <v>535</v>
      </c>
      <c r="AE42" s="150">
        <f t="shared" si="1"/>
        <v>0</v>
      </c>
      <c r="AF42" s="150"/>
      <c r="AG42" s="150"/>
      <c r="AH42" s="150"/>
      <c r="AI42" s="150"/>
      <c r="AJ42" s="34" t="s">
        <v>707</v>
      </c>
    </row>
    <row r="43" spans="12:36" ht="15" customHeight="1" x14ac:dyDescent="0.15">
      <c r="L43" s="9" t="s">
        <v>535</v>
      </c>
      <c r="M43" s="48"/>
      <c r="N43" s="9" t="s">
        <v>577</v>
      </c>
      <c r="O43" s="9" t="s">
        <v>529</v>
      </c>
      <c r="P43" s="9" t="s">
        <v>535</v>
      </c>
      <c r="Q43" s="151"/>
      <c r="R43" s="151"/>
      <c r="S43" s="151"/>
      <c r="T43" s="151"/>
      <c r="U43" s="151"/>
      <c r="V43" s="34" t="s">
        <v>707</v>
      </c>
      <c r="W43" s="9" t="s">
        <v>535</v>
      </c>
      <c r="X43" s="151"/>
      <c r="Y43" s="151"/>
      <c r="Z43" s="151"/>
      <c r="AA43" s="151"/>
      <c r="AB43" s="151"/>
      <c r="AC43" s="34" t="s">
        <v>707</v>
      </c>
      <c r="AD43" s="9" t="s">
        <v>535</v>
      </c>
      <c r="AE43" s="150">
        <f t="shared" si="1"/>
        <v>0</v>
      </c>
      <c r="AF43" s="150"/>
      <c r="AG43" s="150"/>
      <c r="AH43" s="150"/>
      <c r="AI43" s="150"/>
      <c r="AJ43" s="34" t="s">
        <v>707</v>
      </c>
    </row>
    <row r="44" spans="12:36" ht="15" customHeight="1" x14ac:dyDescent="0.15">
      <c r="L44" s="9" t="s">
        <v>535</v>
      </c>
      <c r="M44" s="48"/>
      <c r="N44" s="9" t="s">
        <v>577</v>
      </c>
      <c r="O44" s="9" t="s">
        <v>529</v>
      </c>
      <c r="P44" s="9" t="s">
        <v>535</v>
      </c>
      <c r="Q44" s="151"/>
      <c r="R44" s="151"/>
      <c r="S44" s="151"/>
      <c r="T44" s="151"/>
      <c r="U44" s="151"/>
      <c r="V44" s="34" t="s">
        <v>707</v>
      </c>
      <c r="W44" s="9" t="s">
        <v>535</v>
      </c>
      <c r="X44" s="151"/>
      <c r="Y44" s="151"/>
      <c r="Z44" s="151"/>
      <c r="AA44" s="151"/>
      <c r="AB44" s="151"/>
      <c r="AC44" s="34" t="s">
        <v>707</v>
      </c>
      <c r="AD44" s="9" t="s">
        <v>535</v>
      </c>
      <c r="AE44" s="150">
        <f t="shared" si="1"/>
        <v>0</v>
      </c>
      <c r="AF44" s="150"/>
      <c r="AG44" s="150"/>
      <c r="AH44" s="150"/>
      <c r="AI44" s="150"/>
      <c r="AJ44" s="34" t="s">
        <v>707</v>
      </c>
    </row>
    <row r="45" spans="12:36" ht="15" customHeight="1" x14ac:dyDescent="0.15">
      <c r="L45" s="9" t="s">
        <v>535</v>
      </c>
      <c r="M45" s="48"/>
      <c r="N45" s="9" t="s">
        <v>577</v>
      </c>
      <c r="O45" s="9" t="s">
        <v>529</v>
      </c>
      <c r="P45" s="9" t="s">
        <v>535</v>
      </c>
      <c r="Q45" s="151"/>
      <c r="R45" s="151"/>
      <c r="S45" s="151"/>
      <c r="T45" s="151"/>
      <c r="U45" s="151"/>
      <c r="V45" s="34" t="s">
        <v>707</v>
      </c>
      <c r="W45" s="9" t="s">
        <v>535</v>
      </c>
      <c r="X45" s="151"/>
      <c r="Y45" s="151"/>
      <c r="Z45" s="151"/>
      <c r="AA45" s="151"/>
      <c r="AB45" s="151"/>
      <c r="AC45" s="34" t="s">
        <v>707</v>
      </c>
      <c r="AD45" s="9" t="s">
        <v>535</v>
      </c>
      <c r="AE45" s="150">
        <f t="shared" si="1"/>
        <v>0</v>
      </c>
      <c r="AF45" s="150"/>
      <c r="AG45" s="150"/>
      <c r="AH45" s="150"/>
      <c r="AI45" s="150"/>
      <c r="AJ45" s="34" t="s">
        <v>707</v>
      </c>
    </row>
    <row r="46" spans="12:36" ht="15" customHeight="1" x14ac:dyDescent="0.15">
      <c r="L46" s="9" t="s">
        <v>535</v>
      </c>
      <c r="M46" s="48"/>
      <c r="N46" s="9" t="s">
        <v>577</v>
      </c>
      <c r="O46" s="9" t="s">
        <v>529</v>
      </c>
      <c r="P46" s="9" t="s">
        <v>535</v>
      </c>
      <c r="Q46" s="151"/>
      <c r="R46" s="151"/>
      <c r="S46" s="151"/>
      <c r="T46" s="151"/>
      <c r="U46" s="151"/>
      <c r="V46" s="34" t="s">
        <v>707</v>
      </c>
      <c r="W46" s="9" t="s">
        <v>535</v>
      </c>
      <c r="X46" s="151"/>
      <c r="Y46" s="151"/>
      <c r="Z46" s="151"/>
      <c r="AA46" s="151"/>
      <c r="AB46" s="151"/>
      <c r="AC46" s="34" t="s">
        <v>707</v>
      </c>
      <c r="AD46" s="9" t="s">
        <v>535</v>
      </c>
      <c r="AE46" s="150">
        <f t="shared" si="1"/>
        <v>0</v>
      </c>
      <c r="AF46" s="150"/>
      <c r="AG46" s="150"/>
      <c r="AH46" s="150"/>
      <c r="AI46" s="150"/>
      <c r="AJ46" s="34" t="s">
        <v>707</v>
      </c>
    </row>
    <row r="47" spans="12:36" ht="15" customHeight="1" x14ac:dyDescent="0.15">
      <c r="L47" s="9" t="s">
        <v>535</v>
      </c>
      <c r="M47" s="48"/>
      <c r="N47" s="9" t="s">
        <v>577</v>
      </c>
      <c r="O47" s="9" t="s">
        <v>529</v>
      </c>
      <c r="P47" s="9" t="s">
        <v>535</v>
      </c>
      <c r="Q47" s="151"/>
      <c r="R47" s="151"/>
      <c r="S47" s="151"/>
      <c r="T47" s="151"/>
      <c r="U47" s="151"/>
      <c r="V47" s="34" t="s">
        <v>707</v>
      </c>
      <c r="W47" s="9" t="s">
        <v>535</v>
      </c>
      <c r="X47" s="151"/>
      <c r="Y47" s="151"/>
      <c r="Z47" s="151"/>
      <c r="AA47" s="151"/>
      <c r="AB47" s="151"/>
      <c r="AC47" s="34" t="s">
        <v>707</v>
      </c>
      <c r="AD47" s="9" t="s">
        <v>535</v>
      </c>
      <c r="AE47" s="150">
        <f t="shared" si="1"/>
        <v>0</v>
      </c>
      <c r="AF47" s="150"/>
      <c r="AG47" s="150"/>
      <c r="AH47" s="150"/>
      <c r="AI47" s="150"/>
      <c r="AJ47" s="34" t="s">
        <v>707</v>
      </c>
    </row>
    <row r="48" spans="12:36" ht="15" customHeight="1" x14ac:dyDescent="0.15">
      <c r="L48" s="9" t="s">
        <v>535</v>
      </c>
      <c r="M48" s="48"/>
      <c r="N48" s="9" t="s">
        <v>577</v>
      </c>
      <c r="O48" s="9" t="s">
        <v>529</v>
      </c>
      <c r="P48" s="9" t="s">
        <v>535</v>
      </c>
      <c r="Q48" s="151"/>
      <c r="R48" s="151"/>
      <c r="S48" s="151"/>
      <c r="T48" s="151"/>
      <c r="U48" s="151"/>
      <c r="V48" s="34" t="s">
        <v>707</v>
      </c>
      <c r="W48" s="9" t="s">
        <v>535</v>
      </c>
      <c r="X48" s="151"/>
      <c r="Y48" s="151"/>
      <c r="Z48" s="151"/>
      <c r="AA48" s="151"/>
      <c r="AB48" s="151"/>
      <c r="AC48" s="34" t="s">
        <v>707</v>
      </c>
      <c r="AD48" s="9" t="s">
        <v>535</v>
      </c>
      <c r="AE48" s="150">
        <f t="shared" si="1"/>
        <v>0</v>
      </c>
      <c r="AF48" s="150"/>
      <c r="AG48" s="150"/>
      <c r="AH48" s="150"/>
      <c r="AI48" s="150"/>
      <c r="AJ48" s="34" t="s">
        <v>707</v>
      </c>
    </row>
    <row r="49" spans="2:37" ht="15" customHeight="1" x14ac:dyDescent="0.15">
      <c r="L49" s="9" t="s">
        <v>535</v>
      </c>
      <c r="M49" s="48"/>
      <c r="N49" s="9" t="s">
        <v>577</v>
      </c>
      <c r="O49" s="9" t="s">
        <v>529</v>
      </c>
      <c r="P49" s="9" t="s">
        <v>535</v>
      </c>
      <c r="Q49" s="151"/>
      <c r="R49" s="151"/>
      <c r="S49" s="151"/>
      <c r="T49" s="151"/>
      <c r="U49" s="151"/>
      <c r="V49" s="34" t="s">
        <v>707</v>
      </c>
      <c r="W49" s="9" t="s">
        <v>535</v>
      </c>
      <c r="X49" s="151"/>
      <c r="Y49" s="151"/>
      <c r="Z49" s="151"/>
      <c r="AA49" s="151"/>
      <c r="AB49" s="151"/>
      <c r="AC49" s="34" t="s">
        <v>707</v>
      </c>
      <c r="AD49" s="9" t="s">
        <v>535</v>
      </c>
      <c r="AE49" s="150">
        <f t="shared" si="1"/>
        <v>0</v>
      </c>
      <c r="AF49" s="150"/>
      <c r="AG49" s="150"/>
      <c r="AH49" s="150"/>
      <c r="AI49" s="150"/>
      <c r="AJ49" s="34" t="s">
        <v>707</v>
      </c>
    </row>
    <row r="50" spans="2:37" ht="15" customHeight="1" x14ac:dyDescent="0.15">
      <c r="L50" s="9" t="s">
        <v>535</v>
      </c>
      <c r="M50" s="48"/>
      <c r="N50" s="9" t="s">
        <v>577</v>
      </c>
      <c r="O50" s="9" t="s">
        <v>529</v>
      </c>
      <c r="P50" s="9" t="s">
        <v>535</v>
      </c>
      <c r="Q50" s="151"/>
      <c r="R50" s="151"/>
      <c r="S50" s="151"/>
      <c r="T50" s="151"/>
      <c r="U50" s="151"/>
      <c r="V50" s="34" t="s">
        <v>707</v>
      </c>
      <c r="W50" s="9" t="s">
        <v>535</v>
      </c>
      <c r="X50" s="151"/>
      <c r="Y50" s="151"/>
      <c r="Z50" s="151"/>
      <c r="AA50" s="151"/>
      <c r="AB50" s="151"/>
      <c r="AC50" s="34" t="s">
        <v>707</v>
      </c>
      <c r="AD50" s="9" t="s">
        <v>535</v>
      </c>
      <c r="AE50" s="150">
        <f t="shared" si="1"/>
        <v>0</v>
      </c>
      <c r="AF50" s="150"/>
      <c r="AG50" s="150"/>
      <c r="AH50" s="150"/>
      <c r="AI50" s="150"/>
      <c r="AJ50" s="34" t="s">
        <v>707</v>
      </c>
    </row>
    <row r="51" spans="2:37" ht="15" customHeight="1" x14ac:dyDescent="0.15">
      <c r="B51" s="30"/>
      <c r="C51" s="30"/>
      <c r="D51" s="30" t="s">
        <v>129</v>
      </c>
      <c r="E51" s="30" t="s">
        <v>132</v>
      </c>
      <c r="F51" s="30" t="s">
        <v>549</v>
      </c>
      <c r="G51" s="30"/>
      <c r="H51" s="30"/>
      <c r="I51" s="30"/>
      <c r="J51" s="30"/>
      <c r="K51" s="30" t="s">
        <v>580</v>
      </c>
      <c r="L51" s="30"/>
      <c r="M51" s="30"/>
      <c r="N51" s="30"/>
      <c r="O51" s="30"/>
      <c r="P51" s="32" t="s">
        <v>535</v>
      </c>
      <c r="Q51" s="153">
        <f>SUM(Q31:U50)</f>
        <v>0</v>
      </c>
      <c r="R51" s="153"/>
      <c r="S51" s="153"/>
      <c r="T51" s="153"/>
      <c r="U51" s="153"/>
      <c r="V51" s="55" t="s">
        <v>707</v>
      </c>
      <c r="W51" s="32" t="s">
        <v>535</v>
      </c>
      <c r="X51" s="153">
        <f>SUM(X31:AB50)</f>
        <v>0</v>
      </c>
      <c r="Y51" s="153"/>
      <c r="Z51" s="153"/>
      <c r="AA51" s="153"/>
      <c r="AB51" s="153"/>
      <c r="AC51" s="55" t="s">
        <v>707</v>
      </c>
      <c r="AD51" s="32" t="s">
        <v>535</v>
      </c>
      <c r="AE51" s="153">
        <f t="shared" si="1"/>
        <v>0</v>
      </c>
      <c r="AF51" s="153"/>
      <c r="AG51" s="153"/>
      <c r="AH51" s="153"/>
      <c r="AI51" s="153"/>
      <c r="AJ51" s="55" t="s">
        <v>707</v>
      </c>
      <c r="AK51" s="30"/>
    </row>
  </sheetData>
  <mergeCells count="134">
    <mergeCell ref="B2:AK2"/>
    <mergeCell ref="Q5:U5"/>
    <mergeCell ref="X5:AB5"/>
    <mergeCell ref="AE5:AI5"/>
    <mergeCell ref="Q4:U4"/>
    <mergeCell ref="X4:AB4"/>
    <mergeCell ref="AE4:AI4"/>
    <mergeCell ref="Q6:U6"/>
    <mergeCell ref="X6:AB6"/>
    <mergeCell ref="AE6:AI6"/>
    <mergeCell ref="Q7:U7"/>
    <mergeCell ref="X7:AB7"/>
    <mergeCell ref="AE7:AI7"/>
    <mergeCell ref="Q8:U8"/>
    <mergeCell ref="X8:AB8"/>
    <mergeCell ref="AE8:AI8"/>
    <mergeCell ref="Q9:U9"/>
    <mergeCell ref="X9:AB9"/>
    <mergeCell ref="AE9:AI9"/>
    <mergeCell ref="Q10:U10"/>
    <mergeCell ref="X10:AB10"/>
    <mergeCell ref="AE10:AI10"/>
    <mergeCell ref="Q11:U11"/>
    <mergeCell ref="X11:AB11"/>
    <mergeCell ref="AE11:AI11"/>
    <mergeCell ref="Q12:U12"/>
    <mergeCell ref="X12:AB12"/>
    <mergeCell ref="AE12:AI12"/>
    <mergeCell ref="Q13:U13"/>
    <mergeCell ref="X13:AB13"/>
    <mergeCell ref="AE13:AI13"/>
    <mergeCell ref="Q14:U14"/>
    <mergeCell ref="X14:AB14"/>
    <mergeCell ref="AE14:AI14"/>
    <mergeCell ref="Q15:U15"/>
    <mergeCell ref="X15:AB15"/>
    <mergeCell ref="AE15:AI15"/>
    <mergeCell ref="Q16:U16"/>
    <mergeCell ref="X16:AB16"/>
    <mergeCell ref="AE16:AI16"/>
    <mergeCell ref="Q17:U17"/>
    <mergeCell ref="X17:AB17"/>
    <mergeCell ref="AE17:AI17"/>
    <mergeCell ref="Q18:U18"/>
    <mergeCell ref="X18:AB18"/>
    <mergeCell ref="AE18:AI18"/>
    <mergeCell ref="Q19:U19"/>
    <mergeCell ref="X19:AB19"/>
    <mergeCell ref="AE19:AI19"/>
    <mergeCell ref="Q20:U20"/>
    <mergeCell ref="X20:AB20"/>
    <mergeCell ref="AE20:AI20"/>
    <mergeCell ref="Q21:U21"/>
    <mergeCell ref="X21:AB21"/>
    <mergeCell ref="AE21:AI21"/>
    <mergeCell ref="Q22:U22"/>
    <mergeCell ref="X22:AB22"/>
    <mergeCell ref="AE22:AI22"/>
    <mergeCell ref="Q23:U23"/>
    <mergeCell ref="X23:AB23"/>
    <mergeCell ref="AE23:AI23"/>
    <mergeCell ref="Q25:U25"/>
    <mergeCell ref="X25:AB25"/>
    <mergeCell ref="AE25:AI25"/>
    <mergeCell ref="Q24:U24"/>
    <mergeCell ref="X24:AB24"/>
    <mergeCell ref="AE24:AI24"/>
    <mergeCell ref="B28:AK28"/>
    <mergeCell ref="Q30:U30"/>
    <mergeCell ref="X30:AB30"/>
    <mergeCell ref="AE30:AI30"/>
    <mergeCell ref="Q31:U31"/>
    <mergeCell ref="X31:AB31"/>
    <mergeCell ref="AE31:AI31"/>
    <mergeCell ref="Q32:U32"/>
    <mergeCell ref="X32:AB32"/>
    <mergeCell ref="AE32:AI32"/>
    <mergeCell ref="Q33:U33"/>
    <mergeCell ref="X33:AB33"/>
    <mergeCell ref="AE33:AI33"/>
    <mergeCell ref="Q34:U34"/>
    <mergeCell ref="X34:AB34"/>
    <mergeCell ref="AE34:AI34"/>
    <mergeCell ref="Q35:U35"/>
    <mergeCell ref="X35:AB35"/>
    <mergeCell ref="AE35:AI35"/>
    <mergeCell ref="Q36:U36"/>
    <mergeCell ref="X36:AB36"/>
    <mergeCell ref="AE36:AI36"/>
    <mergeCell ref="Q37:U37"/>
    <mergeCell ref="X37:AB37"/>
    <mergeCell ref="AE37:AI37"/>
    <mergeCell ref="Q38:U38"/>
    <mergeCell ref="X38:AB38"/>
    <mergeCell ref="AE38:AI38"/>
    <mergeCell ref="Q39:U39"/>
    <mergeCell ref="X39:AB39"/>
    <mergeCell ref="AE39:AI39"/>
    <mergeCell ref="Q40:U40"/>
    <mergeCell ref="X40:AB40"/>
    <mergeCell ref="AE40:AI40"/>
    <mergeCell ref="Q41:U41"/>
    <mergeCell ref="X41:AB41"/>
    <mergeCell ref="AE41:AI41"/>
    <mergeCell ref="Q42:U42"/>
    <mergeCell ref="X42:AB42"/>
    <mergeCell ref="AE42:AI42"/>
    <mergeCell ref="Q43:U43"/>
    <mergeCell ref="X43:AB43"/>
    <mergeCell ref="AE43:AI43"/>
    <mergeCell ref="Q44:U44"/>
    <mergeCell ref="X44:AB44"/>
    <mergeCell ref="AE44:AI44"/>
    <mergeCell ref="Q45:U45"/>
    <mergeCell ref="X45:AB45"/>
    <mergeCell ref="AE45:AI45"/>
    <mergeCell ref="Q46:U46"/>
    <mergeCell ref="X46:AB46"/>
    <mergeCell ref="AE46:AI46"/>
    <mergeCell ref="Q47:U47"/>
    <mergeCell ref="X47:AB47"/>
    <mergeCell ref="AE47:AI47"/>
    <mergeCell ref="Q51:U51"/>
    <mergeCell ref="X51:AB51"/>
    <mergeCell ref="AE51:AI51"/>
    <mergeCell ref="Q48:U48"/>
    <mergeCell ref="X48:AB48"/>
    <mergeCell ref="AE48:AI48"/>
    <mergeCell ref="Q49:U49"/>
    <mergeCell ref="X49:AB49"/>
    <mergeCell ref="AE49:AI49"/>
    <mergeCell ref="Q50:U50"/>
    <mergeCell ref="X50:AB50"/>
    <mergeCell ref="AE50:AI50"/>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17"/>
  <sheetViews>
    <sheetView zoomScaleNormal="100" zoomScaleSheetLayoutView="100" workbookViewId="0">
      <selection activeCell="K4" sqref="K4:N4"/>
    </sheetView>
  </sheetViews>
  <sheetFormatPr defaultColWidth="2.5" defaultRowHeight="15" customHeight="1" x14ac:dyDescent="0.15"/>
  <cols>
    <col min="1" max="73" width="2.5" style="6" customWidth="1"/>
    <col min="74" max="16384" width="2.5" style="7"/>
  </cols>
  <sheetData>
    <row r="2" spans="2:37" ht="15" customHeight="1" x14ac:dyDescent="0.15">
      <c r="B2" s="100" t="s">
        <v>619</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6" t="s">
        <v>620</v>
      </c>
    </row>
    <row r="4" spans="2:37" ht="15" customHeight="1" x14ac:dyDescent="0.15">
      <c r="B4" s="27" t="s">
        <v>598</v>
      </c>
      <c r="C4" s="27"/>
      <c r="D4" s="27"/>
      <c r="E4" s="27"/>
      <c r="F4" s="27"/>
      <c r="G4" s="27"/>
      <c r="H4" s="27"/>
      <c r="I4" s="27"/>
      <c r="J4" s="27"/>
      <c r="K4" s="170"/>
      <c r="L4" s="170"/>
      <c r="M4" s="170"/>
      <c r="N4" s="170"/>
      <c r="O4" s="27"/>
      <c r="P4" s="27"/>
      <c r="Q4" s="27"/>
      <c r="R4" s="27"/>
      <c r="S4" s="27"/>
      <c r="T4" s="27"/>
      <c r="U4" s="27"/>
      <c r="V4" s="27"/>
      <c r="W4" s="27"/>
      <c r="X4" s="27"/>
      <c r="Y4" s="27"/>
      <c r="Z4" s="27"/>
      <c r="AA4" s="27"/>
      <c r="AB4" s="27"/>
      <c r="AC4" s="27"/>
      <c r="AD4" s="27"/>
      <c r="AE4" s="27"/>
      <c r="AF4" s="27"/>
      <c r="AG4" s="27"/>
      <c r="AH4" s="27"/>
      <c r="AI4" s="27"/>
      <c r="AJ4" s="27"/>
      <c r="AK4" s="27"/>
    </row>
    <row r="5" spans="2:37" ht="15" customHeight="1" x14ac:dyDescent="0.15">
      <c r="B5" s="27" t="s">
        <v>621</v>
      </c>
      <c r="C5" s="27"/>
      <c r="D5" s="27"/>
      <c r="E5" s="27"/>
      <c r="F5" s="27"/>
      <c r="G5" s="27"/>
      <c r="H5" s="27"/>
      <c r="I5" s="27"/>
      <c r="J5" s="27"/>
      <c r="K5" s="170"/>
      <c r="L5" s="170"/>
      <c r="M5" s="170"/>
      <c r="N5" s="170"/>
      <c r="O5" s="27"/>
      <c r="P5" s="27"/>
      <c r="Q5" s="27"/>
      <c r="R5" s="27"/>
      <c r="S5" s="27"/>
      <c r="T5" s="27"/>
      <c r="U5" s="27"/>
      <c r="V5" s="27"/>
      <c r="W5" s="27"/>
      <c r="X5" s="27"/>
      <c r="Y5" s="27"/>
      <c r="Z5" s="27"/>
      <c r="AA5" s="27"/>
      <c r="AB5" s="27"/>
      <c r="AC5" s="27"/>
      <c r="AD5" s="27"/>
      <c r="AE5" s="27"/>
      <c r="AF5" s="27"/>
      <c r="AG5" s="27"/>
      <c r="AH5" s="27"/>
      <c r="AI5" s="27"/>
      <c r="AJ5" s="27"/>
      <c r="AK5" s="27"/>
    </row>
    <row r="6" spans="2:37" ht="15" customHeight="1" x14ac:dyDescent="0.15">
      <c r="B6" s="27" t="s">
        <v>622</v>
      </c>
      <c r="C6" s="27"/>
      <c r="D6" s="27"/>
      <c r="E6" s="27"/>
      <c r="F6" s="27"/>
      <c r="G6" s="27"/>
      <c r="H6" s="27"/>
      <c r="I6" s="27"/>
      <c r="J6" s="27"/>
      <c r="K6" s="170"/>
      <c r="L6" s="170"/>
      <c r="M6" s="170"/>
      <c r="N6" s="170"/>
      <c r="O6" s="27"/>
      <c r="P6" s="27"/>
      <c r="Q6" s="27"/>
      <c r="R6" s="27"/>
      <c r="S6" s="27"/>
      <c r="T6" s="27"/>
      <c r="U6" s="27"/>
      <c r="V6" s="27"/>
      <c r="W6" s="27"/>
      <c r="X6" s="27"/>
      <c r="Y6" s="27"/>
      <c r="Z6" s="27"/>
      <c r="AA6" s="27"/>
      <c r="AB6" s="27"/>
      <c r="AC6" s="27"/>
      <c r="AD6" s="27"/>
      <c r="AE6" s="27"/>
      <c r="AF6" s="27"/>
      <c r="AG6" s="27"/>
      <c r="AH6" s="27"/>
      <c r="AI6" s="27"/>
      <c r="AJ6" s="27"/>
      <c r="AK6" s="27"/>
    </row>
    <row r="7" spans="2:37" ht="15" customHeight="1" x14ac:dyDescent="0.15">
      <c r="B7" s="27" t="s">
        <v>623</v>
      </c>
      <c r="C7" s="27"/>
      <c r="D7" s="27"/>
      <c r="E7" s="27"/>
      <c r="F7" s="27"/>
      <c r="G7" s="27"/>
      <c r="H7" s="27"/>
      <c r="I7" s="27"/>
      <c r="J7" s="27"/>
      <c r="K7" s="154"/>
      <c r="L7" s="154"/>
      <c r="M7" s="154"/>
      <c r="N7" s="154"/>
      <c r="O7" s="22" t="s">
        <v>713</v>
      </c>
      <c r="P7" s="27"/>
      <c r="Q7" s="27"/>
      <c r="R7" s="27"/>
      <c r="S7" s="27"/>
      <c r="T7" s="27"/>
      <c r="U7" s="27"/>
      <c r="V7" s="27"/>
      <c r="W7" s="27"/>
      <c r="X7" s="27"/>
      <c r="Y7" s="27"/>
      <c r="Z7" s="27"/>
      <c r="AA7" s="27"/>
      <c r="AB7" s="27"/>
      <c r="AC7" s="27"/>
      <c r="AD7" s="27"/>
      <c r="AE7" s="27"/>
      <c r="AF7" s="27"/>
      <c r="AG7" s="27"/>
      <c r="AH7" s="27"/>
      <c r="AI7" s="27"/>
      <c r="AJ7" s="27"/>
      <c r="AK7" s="27"/>
    </row>
    <row r="8" spans="2:37" ht="15" customHeight="1" x14ac:dyDescent="0.15">
      <c r="B8" s="27" t="s">
        <v>624</v>
      </c>
      <c r="C8" s="27"/>
      <c r="D8" s="27"/>
      <c r="E8" s="27"/>
      <c r="F8" s="27"/>
      <c r="G8" s="27"/>
      <c r="H8" s="27"/>
      <c r="I8" s="27"/>
      <c r="J8" s="27"/>
      <c r="K8" s="171"/>
      <c r="L8" s="171"/>
      <c r="M8" s="171"/>
      <c r="N8" s="171"/>
      <c r="O8" s="22" t="s">
        <v>713</v>
      </c>
      <c r="P8" s="27"/>
      <c r="Q8" s="27"/>
      <c r="R8" s="27"/>
      <c r="S8" s="27"/>
      <c r="T8" s="27"/>
      <c r="U8" s="27"/>
      <c r="V8" s="27"/>
      <c r="W8" s="27"/>
      <c r="X8" s="27"/>
      <c r="Y8" s="27"/>
      <c r="Z8" s="27"/>
      <c r="AA8" s="27"/>
      <c r="AB8" s="27"/>
      <c r="AC8" s="27"/>
      <c r="AD8" s="27"/>
      <c r="AE8" s="27"/>
      <c r="AF8" s="27"/>
      <c r="AG8" s="27"/>
      <c r="AH8" s="27"/>
      <c r="AI8" s="27"/>
      <c r="AJ8" s="27"/>
      <c r="AK8" s="27"/>
    </row>
    <row r="9" spans="2:37" ht="15" customHeight="1" x14ac:dyDescent="0.15">
      <c r="B9" s="6" t="s">
        <v>625</v>
      </c>
    </row>
    <row r="10" spans="2:37" ht="15" customHeight="1" x14ac:dyDescent="0.15">
      <c r="D10" s="6" t="s">
        <v>994</v>
      </c>
      <c r="E10" s="6" t="s">
        <v>628</v>
      </c>
      <c r="F10" s="6" t="s">
        <v>996</v>
      </c>
      <c r="M10" s="130"/>
      <c r="N10" s="130"/>
      <c r="O10" s="130"/>
      <c r="P10" s="130"/>
      <c r="Q10" s="9" t="s">
        <v>713</v>
      </c>
    </row>
    <row r="11" spans="2:37" ht="15" customHeight="1" x14ac:dyDescent="0.15">
      <c r="B11" s="30"/>
      <c r="C11" s="30"/>
      <c r="D11" s="30" t="s">
        <v>129</v>
      </c>
      <c r="E11" s="30" t="s">
        <v>132</v>
      </c>
      <c r="F11" s="30" t="s">
        <v>995</v>
      </c>
      <c r="G11" s="30"/>
      <c r="H11" s="30"/>
      <c r="I11" s="30"/>
      <c r="J11" s="30"/>
      <c r="K11" s="30"/>
      <c r="L11" s="30"/>
      <c r="M11" s="30"/>
      <c r="N11" s="30"/>
      <c r="O11" s="30"/>
      <c r="P11" s="30"/>
      <c r="Q11" s="30"/>
      <c r="W11" s="37" t="s">
        <v>172</v>
      </c>
      <c r="X11" s="32" t="s">
        <v>582</v>
      </c>
      <c r="Z11" s="37" t="s">
        <v>172</v>
      </c>
      <c r="AA11" s="32" t="s">
        <v>583</v>
      </c>
      <c r="AC11" s="30"/>
      <c r="AD11" s="30"/>
      <c r="AE11" s="30"/>
      <c r="AI11" s="30"/>
      <c r="AJ11" s="30"/>
      <c r="AK11" s="30"/>
    </row>
    <row r="12" spans="2:37" ht="15" customHeight="1" x14ac:dyDescent="0.15">
      <c r="B12" s="6" t="s">
        <v>638</v>
      </c>
      <c r="I12" s="9" t="s">
        <v>145</v>
      </c>
      <c r="J12" s="132" t="s">
        <v>639</v>
      </c>
      <c r="K12" s="132"/>
      <c r="L12" s="132"/>
      <c r="M12" s="132"/>
      <c r="N12" s="9" t="s">
        <v>146</v>
      </c>
      <c r="O12" s="9" t="s">
        <v>145</v>
      </c>
      <c r="P12" s="132" t="s">
        <v>640</v>
      </c>
      <c r="Q12" s="132"/>
      <c r="R12" s="132"/>
      <c r="S12" s="132"/>
      <c r="T12" s="132"/>
      <c r="U12" s="132"/>
      <c r="V12" s="132"/>
      <c r="W12" s="132"/>
      <c r="X12" s="132"/>
      <c r="Y12" s="132"/>
      <c r="Z12" s="132"/>
      <c r="AA12" s="132"/>
      <c r="AB12" s="132"/>
      <c r="AC12" s="132"/>
      <c r="AD12" s="9" t="s">
        <v>146</v>
      </c>
      <c r="AE12" s="9" t="s">
        <v>145</v>
      </c>
      <c r="AF12" s="132" t="s">
        <v>641</v>
      </c>
      <c r="AG12" s="132"/>
      <c r="AH12" s="132"/>
      <c r="AI12" s="132"/>
      <c r="AJ12" s="132"/>
      <c r="AK12" s="9" t="s">
        <v>146</v>
      </c>
    </row>
    <row r="13" spans="2:37" ht="15" customHeight="1" x14ac:dyDescent="0.15">
      <c r="D13" s="6" t="s">
        <v>129</v>
      </c>
      <c r="E13" s="6" t="s">
        <v>130</v>
      </c>
      <c r="F13" s="6" t="s">
        <v>131</v>
      </c>
      <c r="I13" s="9" t="s">
        <v>145</v>
      </c>
      <c r="J13" s="168" t="str">
        <f>IF(P13="","",VLOOKUP(P13,LIST!$B$240:'LIST'!$C$383,2,0))</f>
        <v/>
      </c>
      <c r="K13" s="168"/>
      <c r="L13" s="168"/>
      <c r="M13" s="168"/>
      <c r="N13" s="9" t="s">
        <v>146</v>
      </c>
      <c r="O13" s="9" t="s">
        <v>145</v>
      </c>
      <c r="P13" s="172"/>
      <c r="Q13" s="172"/>
      <c r="R13" s="172"/>
      <c r="S13" s="172"/>
      <c r="T13" s="172"/>
      <c r="U13" s="172"/>
      <c r="V13" s="172"/>
      <c r="W13" s="172"/>
      <c r="X13" s="172"/>
      <c r="Y13" s="172"/>
      <c r="Z13" s="172"/>
      <c r="AA13" s="172"/>
      <c r="AB13" s="172"/>
      <c r="AC13" s="172"/>
      <c r="AD13" s="9" t="s">
        <v>146</v>
      </c>
      <c r="AE13" s="9" t="s">
        <v>535</v>
      </c>
      <c r="AF13" s="151"/>
      <c r="AG13" s="151"/>
      <c r="AH13" s="151"/>
      <c r="AI13" s="151"/>
      <c r="AJ13" s="151"/>
      <c r="AK13" s="34" t="s">
        <v>707</v>
      </c>
    </row>
    <row r="14" spans="2:37" ht="15" customHeight="1" x14ac:dyDescent="0.15">
      <c r="D14" s="6" t="s">
        <v>129</v>
      </c>
      <c r="E14" s="6" t="s">
        <v>132</v>
      </c>
      <c r="F14" s="6" t="s">
        <v>131</v>
      </c>
      <c r="I14" s="9" t="s">
        <v>145</v>
      </c>
      <c r="J14" s="168" t="str">
        <f>IF(P14="","",VLOOKUP(P14,LIST!$B$240:'LIST'!$C$383,2,0))</f>
        <v/>
      </c>
      <c r="K14" s="168"/>
      <c r="L14" s="168"/>
      <c r="M14" s="168"/>
      <c r="N14" s="9" t="s">
        <v>146</v>
      </c>
      <c r="O14" s="9" t="s">
        <v>145</v>
      </c>
      <c r="P14" s="104"/>
      <c r="Q14" s="104"/>
      <c r="R14" s="104"/>
      <c r="S14" s="104"/>
      <c r="T14" s="104"/>
      <c r="U14" s="104"/>
      <c r="V14" s="104"/>
      <c r="W14" s="104"/>
      <c r="X14" s="104"/>
      <c r="Y14" s="104"/>
      <c r="Z14" s="104"/>
      <c r="AA14" s="104"/>
      <c r="AB14" s="104"/>
      <c r="AC14" s="104"/>
      <c r="AD14" s="9" t="s">
        <v>146</v>
      </c>
      <c r="AE14" s="9" t="s">
        <v>535</v>
      </c>
      <c r="AF14" s="151"/>
      <c r="AG14" s="151"/>
      <c r="AH14" s="151"/>
      <c r="AI14" s="151"/>
      <c r="AJ14" s="151"/>
      <c r="AK14" s="34" t="s">
        <v>707</v>
      </c>
    </row>
    <row r="15" spans="2:37" ht="15" customHeight="1" x14ac:dyDescent="0.15">
      <c r="D15" s="6" t="s">
        <v>129</v>
      </c>
      <c r="E15" s="6" t="s">
        <v>133</v>
      </c>
      <c r="F15" s="6" t="s">
        <v>131</v>
      </c>
      <c r="I15" s="9" t="s">
        <v>145</v>
      </c>
      <c r="J15" s="168" t="str">
        <f>IF(P15="","",VLOOKUP(P15,LIST!$B$240:'LIST'!$C$383,2,0))</f>
        <v/>
      </c>
      <c r="K15" s="168"/>
      <c r="L15" s="168"/>
      <c r="M15" s="168"/>
      <c r="N15" s="9" t="s">
        <v>146</v>
      </c>
      <c r="O15" s="9" t="s">
        <v>145</v>
      </c>
      <c r="P15" s="104"/>
      <c r="Q15" s="104"/>
      <c r="R15" s="104"/>
      <c r="S15" s="104"/>
      <c r="T15" s="104"/>
      <c r="U15" s="104"/>
      <c r="V15" s="104"/>
      <c r="W15" s="104"/>
      <c r="X15" s="104"/>
      <c r="Y15" s="104"/>
      <c r="Z15" s="104"/>
      <c r="AA15" s="104"/>
      <c r="AB15" s="104"/>
      <c r="AC15" s="104"/>
      <c r="AD15" s="9" t="s">
        <v>146</v>
      </c>
      <c r="AE15" s="9" t="s">
        <v>535</v>
      </c>
      <c r="AF15" s="151"/>
      <c r="AG15" s="151"/>
      <c r="AH15" s="151"/>
      <c r="AI15" s="151"/>
      <c r="AJ15" s="151"/>
      <c r="AK15" s="34" t="s">
        <v>707</v>
      </c>
    </row>
    <row r="16" spans="2:37" ht="15" customHeight="1" x14ac:dyDescent="0.15">
      <c r="D16" s="6" t="s">
        <v>129</v>
      </c>
      <c r="E16" s="6" t="s">
        <v>718</v>
      </c>
      <c r="F16" s="6" t="s">
        <v>131</v>
      </c>
      <c r="I16" s="9" t="s">
        <v>145</v>
      </c>
      <c r="J16" s="168" t="str">
        <f>IF(P16="","",VLOOKUP(P16,LIST!$B$240:'LIST'!$C$383,2,0))</f>
        <v/>
      </c>
      <c r="K16" s="168"/>
      <c r="L16" s="168"/>
      <c r="M16" s="168"/>
      <c r="N16" s="9" t="s">
        <v>146</v>
      </c>
      <c r="O16" s="9" t="s">
        <v>145</v>
      </c>
      <c r="P16" s="104"/>
      <c r="Q16" s="104"/>
      <c r="R16" s="104"/>
      <c r="S16" s="104"/>
      <c r="T16" s="104"/>
      <c r="U16" s="104"/>
      <c r="V16" s="104"/>
      <c r="W16" s="104"/>
      <c r="X16" s="104"/>
      <c r="Y16" s="104"/>
      <c r="Z16" s="104"/>
      <c r="AA16" s="104"/>
      <c r="AB16" s="104"/>
      <c r="AC16" s="104"/>
      <c r="AD16" s="9" t="s">
        <v>146</v>
      </c>
      <c r="AE16" s="9" t="s">
        <v>535</v>
      </c>
      <c r="AF16" s="151"/>
      <c r="AG16" s="151"/>
      <c r="AH16" s="151"/>
      <c r="AI16" s="151"/>
      <c r="AJ16" s="151"/>
      <c r="AK16" s="34" t="s">
        <v>707</v>
      </c>
    </row>
    <row r="17" spans="2:37" ht="15" customHeight="1" x14ac:dyDescent="0.15">
      <c r="D17" s="6" t="s">
        <v>129</v>
      </c>
      <c r="E17" s="6" t="s">
        <v>134</v>
      </c>
      <c r="F17" s="6" t="s">
        <v>131</v>
      </c>
      <c r="I17" s="9" t="s">
        <v>145</v>
      </c>
      <c r="J17" s="168" t="str">
        <f>IF(P17="","",VLOOKUP(P17,LIST!$B$240:'LIST'!$C$383,2,0))</f>
        <v/>
      </c>
      <c r="K17" s="168"/>
      <c r="L17" s="168"/>
      <c r="M17" s="168"/>
      <c r="N17" s="9" t="s">
        <v>146</v>
      </c>
      <c r="O17" s="9" t="s">
        <v>145</v>
      </c>
      <c r="P17" s="104"/>
      <c r="Q17" s="104"/>
      <c r="R17" s="104"/>
      <c r="S17" s="104"/>
      <c r="T17" s="104"/>
      <c r="U17" s="104"/>
      <c r="V17" s="104"/>
      <c r="W17" s="104"/>
      <c r="X17" s="104"/>
      <c r="Y17" s="104"/>
      <c r="Z17" s="104"/>
      <c r="AA17" s="104"/>
      <c r="AB17" s="104"/>
      <c r="AC17" s="104"/>
      <c r="AD17" s="9" t="s">
        <v>146</v>
      </c>
      <c r="AE17" s="9" t="s">
        <v>535</v>
      </c>
      <c r="AF17" s="151"/>
      <c r="AG17" s="151"/>
      <c r="AH17" s="151"/>
      <c r="AI17" s="151"/>
      <c r="AJ17" s="151"/>
      <c r="AK17" s="34" t="s">
        <v>707</v>
      </c>
    </row>
    <row r="18" spans="2:37" ht="15" customHeight="1" x14ac:dyDescent="0.15">
      <c r="B18" s="30"/>
      <c r="C18" s="30"/>
      <c r="D18" s="30" t="s">
        <v>129</v>
      </c>
      <c r="E18" s="30" t="s">
        <v>532</v>
      </c>
      <c r="F18" s="30" t="s">
        <v>131</v>
      </c>
      <c r="G18" s="30"/>
      <c r="H18" s="30"/>
      <c r="I18" s="32" t="s">
        <v>145</v>
      </c>
      <c r="J18" s="168" t="str">
        <f>IF(P18="","",VLOOKUP(P18,LIST!$B$240:'LIST'!$C$383,2,0))</f>
        <v/>
      </c>
      <c r="K18" s="168"/>
      <c r="L18" s="168"/>
      <c r="M18" s="168"/>
      <c r="N18" s="32" t="s">
        <v>146</v>
      </c>
      <c r="O18" s="32" t="s">
        <v>145</v>
      </c>
      <c r="P18" s="104"/>
      <c r="Q18" s="104"/>
      <c r="R18" s="104"/>
      <c r="S18" s="104"/>
      <c r="T18" s="104"/>
      <c r="U18" s="104"/>
      <c r="V18" s="104"/>
      <c r="W18" s="104"/>
      <c r="X18" s="104"/>
      <c r="Y18" s="104"/>
      <c r="Z18" s="104"/>
      <c r="AA18" s="104"/>
      <c r="AB18" s="104"/>
      <c r="AC18" s="104"/>
      <c r="AD18" s="32" t="s">
        <v>146</v>
      </c>
      <c r="AE18" s="32" t="s">
        <v>535</v>
      </c>
      <c r="AF18" s="169"/>
      <c r="AG18" s="169"/>
      <c r="AH18" s="169"/>
      <c r="AI18" s="169"/>
      <c r="AJ18" s="169"/>
      <c r="AK18" s="34" t="s">
        <v>707</v>
      </c>
    </row>
    <row r="19" spans="2:37" ht="15" customHeight="1" x14ac:dyDescent="0.15">
      <c r="B19" s="6" t="s">
        <v>642</v>
      </c>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2:37" ht="15" customHeight="1" x14ac:dyDescent="0.15">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row>
    <row r="21" spans="2:37" ht="15" customHeight="1" x14ac:dyDescent="0.15">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row>
    <row r="22" spans="2:37" ht="15" customHeight="1" x14ac:dyDescent="0.15">
      <c r="B22" s="30"/>
      <c r="C22" s="30"/>
      <c r="D22" s="30"/>
      <c r="E22" s="30"/>
      <c r="F22" s="30"/>
      <c r="G22" s="30"/>
      <c r="H22" s="30"/>
      <c r="I22" s="30"/>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row>
    <row r="23" spans="2:37" ht="15" customHeight="1" x14ac:dyDescent="0.15">
      <c r="B23" s="6" t="s">
        <v>643</v>
      </c>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row>
    <row r="24" spans="2:37" ht="15" customHeight="1" x14ac:dyDescent="0.15">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row>
    <row r="25" spans="2:37" ht="15" customHeight="1" x14ac:dyDescent="0.15">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row>
    <row r="26" spans="2:37" ht="15" customHeight="1" x14ac:dyDescent="0.15">
      <c r="B26" s="30"/>
      <c r="C26" s="30"/>
      <c r="D26" s="30"/>
      <c r="E26" s="30"/>
      <c r="F26" s="30"/>
      <c r="G26" s="30"/>
      <c r="H26" s="30"/>
      <c r="I26" s="30"/>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row>
    <row r="35" spans="2:37" ht="15" customHeight="1" x14ac:dyDescent="0.15">
      <c r="B35" s="6" t="s">
        <v>620</v>
      </c>
    </row>
    <row r="36" spans="2:37" ht="15" customHeight="1" x14ac:dyDescent="0.15">
      <c r="B36" s="27" t="s">
        <v>598</v>
      </c>
      <c r="C36" s="27"/>
      <c r="D36" s="27"/>
      <c r="E36" s="27"/>
      <c r="F36" s="27"/>
      <c r="G36" s="27"/>
      <c r="H36" s="27"/>
      <c r="I36" s="27"/>
      <c r="J36" s="27"/>
      <c r="K36" s="170"/>
      <c r="L36" s="170"/>
      <c r="M36" s="170"/>
      <c r="N36" s="170"/>
      <c r="O36" s="27"/>
      <c r="P36" s="27"/>
      <c r="Q36" s="27"/>
      <c r="R36" s="27"/>
      <c r="S36" s="27"/>
      <c r="T36" s="27"/>
      <c r="U36" s="27"/>
      <c r="V36" s="27"/>
      <c r="W36" s="27"/>
      <c r="X36" s="27"/>
      <c r="Y36" s="27"/>
      <c r="Z36" s="27"/>
      <c r="AA36" s="27"/>
      <c r="AB36" s="27"/>
      <c r="AC36" s="27"/>
      <c r="AD36" s="27"/>
      <c r="AE36" s="27"/>
      <c r="AF36" s="27"/>
      <c r="AG36" s="27"/>
      <c r="AH36" s="27"/>
      <c r="AI36" s="27"/>
      <c r="AJ36" s="27"/>
      <c r="AK36" s="27"/>
    </row>
    <row r="37" spans="2:37" ht="15" customHeight="1" x14ac:dyDescent="0.15">
      <c r="B37" s="27" t="s">
        <v>621</v>
      </c>
      <c r="C37" s="27"/>
      <c r="D37" s="27"/>
      <c r="E37" s="27"/>
      <c r="F37" s="27"/>
      <c r="G37" s="27"/>
      <c r="H37" s="27"/>
      <c r="I37" s="27"/>
      <c r="J37" s="27"/>
      <c r="K37" s="170"/>
      <c r="L37" s="170"/>
      <c r="M37" s="170"/>
      <c r="N37" s="170"/>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ht="15" customHeight="1" x14ac:dyDescent="0.15">
      <c r="B38" s="27" t="s">
        <v>622</v>
      </c>
      <c r="C38" s="27"/>
      <c r="D38" s="27"/>
      <c r="E38" s="27"/>
      <c r="F38" s="27"/>
      <c r="G38" s="27"/>
      <c r="H38" s="27"/>
      <c r="I38" s="27"/>
      <c r="J38" s="27"/>
      <c r="K38" s="170"/>
      <c r="L38" s="170"/>
      <c r="M38" s="170"/>
      <c r="N38" s="170"/>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x14ac:dyDescent="0.15">
      <c r="B39" s="27" t="s">
        <v>623</v>
      </c>
      <c r="C39" s="27"/>
      <c r="D39" s="27"/>
      <c r="E39" s="27"/>
      <c r="F39" s="27"/>
      <c r="G39" s="27"/>
      <c r="H39" s="27"/>
      <c r="I39" s="27"/>
      <c r="J39" s="27"/>
      <c r="K39" s="154"/>
      <c r="L39" s="154"/>
      <c r="M39" s="154"/>
      <c r="N39" s="154"/>
      <c r="O39" s="22" t="s">
        <v>713</v>
      </c>
      <c r="P39" s="27"/>
      <c r="Q39" s="27"/>
      <c r="R39" s="27"/>
      <c r="S39" s="27"/>
      <c r="T39" s="27"/>
      <c r="U39" s="27"/>
      <c r="V39" s="27"/>
      <c r="W39" s="27"/>
      <c r="X39" s="27"/>
      <c r="Y39" s="27"/>
      <c r="Z39" s="27"/>
      <c r="AA39" s="27"/>
      <c r="AB39" s="27"/>
      <c r="AC39" s="27"/>
      <c r="AD39" s="27"/>
      <c r="AE39" s="27"/>
      <c r="AF39" s="27"/>
      <c r="AG39" s="27"/>
      <c r="AH39" s="27"/>
      <c r="AI39" s="27"/>
      <c r="AJ39" s="27"/>
      <c r="AK39" s="27"/>
    </row>
    <row r="40" spans="2:37" ht="15" customHeight="1" x14ac:dyDescent="0.15">
      <c r="B40" s="27" t="s">
        <v>624</v>
      </c>
      <c r="C40" s="27"/>
      <c r="D40" s="27"/>
      <c r="E40" s="27"/>
      <c r="F40" s="27"/>
      <c r="G40" s="27"/>
      <c r="H40" s="27"/>
      <c r="I40" s="27"/>
      <c r="J40" s="27"/>
      <c r="K40" s="171"/>
      <c r="L40" s="171"/>
      <c r="M40" s="171"/>
      <c r="N40" s="171"/>
      <c r="O40" s="22" t="s">
        <v>713</v>
      </c>
      <c r="P40" s="27"/>
      <c r="Q40" s="27"/>
      <c r="R40" s="27"/>
      <c r="S40" s="27"/>
      <c r="T40" s="27"/>
      <c r="U40" s="27"/>
      <c r="V40" s="27"/>
      <c r="W40" s="27"/>
      <c r="X40" s="27"/>
      <c r="Y40" s="27"/>
      <c r="Z40" s="27"/>
      <c r="AA40" s="27"/>
      <c r="AB40" s="27"/>
      <c r="AC40" s="27"/>
      <c r="AD40" s="27"/>
      <c r="AE40" s="27"/>
      <c r="AF40" s="27"/>
      <c r="AG40" s="27"/>
      <c r="AH40" s="27"/>
      <c r="AI40" s="27"/>
      <c r="AJ40" s="27"/>
      <c r="AK40" s="27"/>
    </row>
    <row r="41" spans="2:37" ht="15" customHeight="1" x14ac:dyDescent="0.15">
      <c r="B41" s="6" t="s">
        <v>625</v>
      </c>
    </row>
    <row r="42" spans="2:37" ht="15" customHeight="1" x14ac:dyDescent="0.15">
      <c r="D42" s="6" t="s">
        <v>627</v>
      </c>
      <c r="E42" s="6" t="s">
        <v>628</v>
      </c>
      <c r="F42" s="6" t="s">
        <v>996</v>
      </c>
      <c r="M42" s="130"/>
      <c r="N42" s="130"/>
      <c r="O42" s="130"/>
      <c r="P42" s="130"/>
      <c r="Q42" s="9" t="s">
        <v>713</v>
      </c>
    </row>
    <row r="43" spans="2:37" ht="15" customHeight="1" x14ac:dyDescent="0.15">
      <c r="B43" s="30"/>
      <c r="C43" s="30"/>
      <c r="D43" s="30" t="s">
        <v>129</v>
      </c>
      <c r="E43" s="30" t="s">
        <v>132</v>
      </c>
      <c r="F43" s="30" t="s">
        <v>995</v>
      </c>
      <c r="G43" s="30"/>
      <c r="H43" s="30"/>
      <c r="I43" s="30"/>
      <c r="J43" s="30"/>
      <c r="K43" s="30"/>
      <c r="L43" s="30"/>
      <c r="M43" s="30"/>
      <c r="N43" s="30"/>
      <c r="O43" s="30"/>
      <c r="P43" s="30"/>
      <c r="Q43" s="30"/>
      <c r="W43" s="37" t="s">
        <v>172</v>
      </c>
      <c r="X43" s="32" t="s">
        <v>582</v>
      </c>
      <c r="Z43" s="37" t="s">
        <v>172</v>
      </c>
      <c r="AA43" s="32" t="s">
        <v>583</v>
      </c>
      <c r="AC43" s="30"/>
      <c r="AD43" s="30"/>
      <c r="AE43" s="30"/>
      <c r="AI43" s="30"/>
      <c r="AJ43" s="30"/>
      <c r="AK43" s="30"/>
    </row>
    <row r="44" spans="2:37" ht="15" customHeight="1" x14ac:dyDescent="0.15">
      <c r="B44" s="6" t="s">
        <v>638</v>
      </c>
      <c r="I44" s="9" t="s">
        <v>145</v>
      </c>
      <c r="J44" s="132" t="s">
        <v>639</v>
      </c>
      <c r="K44" s="132"/>
      <c r="L44" s="132"/>
      <c r="M44" s="132"/>
      <c r="N44" s="9" t="s">
        <v>146</v>
      </c>
      <c r="O44" s="9" t="s">
        <v>145</v>
      </c>
      <c r="P44" s="132" t="s">
        <v>640</v>
      </c>
      <c r="Q44" s="132"/>
      <c r="R44" s="132"/>
      <c r="S44" s="132"/>
      <c r="T44" s="132"/>
      <c r="U44" s="132"/>
      <c r="V44" s="132"/>
      <c r="W44" s="132"/>
      <c r="X44" s="132"/>
      <c r="Y44" s="132"/>
      <c r="Z44" s="132"/>
      <c r="AA44" s="132"/>
      <c r="AB44" s="132"/>
      <c r="AC44" s="132"/>
      <c r="AD44" s="9" t="s">
        <v>146</v>
      </c>
      <c r="AE44" s="9" t="s">
        <v>145</v>
      </c>
      <c r="AF44" s="132" t="s">
        <v>641</v>
      </c>
      <c r="AG44" s="132"/>
      <c r="AH44" s="132"/>
      <c r="AI44" s="132"/>
      <c r="AJ44" s="132"/>
      <c r="AK44" s="9" t="s">
        <v>146</v>
      </c>
    </row>
    <row r="45" spans="2:37" ht="15" customHeight="1" x14ac:dyDescent="0.15">
      <c r="D45" s="6" t="s">
        <v>129</v>
      </c>
      <c r="E45" s="6" t="s">
        <v>130</v>
      </c>
      <c r="F45" s="6" t="s">
        <v>131</v>
      </c>
      <c r="I45" s="9" t="s">
        <v>145</v>
      </c>
      <c r="J45" s="168" t="str">
        <f>IF(P45="","",VLOOKUP(P45,LIST!$B$240:'LIST'!$C$383,2,0))</f>
        <v/>
      </c>
      <c r="K45" s="168"/>
      <c r="L45" s="168"/>
      <c r="M45" s="168"/>
      <c r="N45" s="9" t="s">
        <v>146</v>
      </c>
      <c r="O45" s="9" t="s">
        <v>145</v>
      </c>
      <c r="P45" s="172"/>
      <c r="Q45" s="172"/>
      <c r="R45" s="172"/>
      <c r="S45" s="172"/>
      <c r="T45" s="172"/>
      <c r="U45" s="172"/>
      <c r="V45" s="172"/>
      <c r="W45" s="172"/>
      <c r="X45" s="172"/>
      <c r="Y45" s="172"/>
      <c r="Z45" s="172"/>
      <c r="AA45" s="172"/>
      <c r="AB45" s="172"/>
      <c r="AC45" s="172"/>
      <c r="AD45" s="9" t="s">
        <v>146</v>
      </c>
      <c r="AE45" s="9" t="s">
        <v>535</v>
      </c>
      <c r="AF45" s="151"/>
      <c r="AG45" s="151"/>
      <c r="AH45" s="151"/>
      <c r="AI45" s="151"/>
      <c r="AJ45" s="151"/>
      <c r="AK45" s="34" t="s">
        <v>707</v>
      </c>
    </row>
    <row r="46" spans="2:37" ht="15" customHeight="1" x14ac:dyDescent="0.15">
      <c r="D46" s="6" t="s">
        <v>129</v>
      </c>
      <c r="E46" s="6" t="s">
        <v>132</v>
      </c>
      <c r="F46" s="6" t="s">
        <v>131</v>
      </c>
      <c r="I46" s="9" t="s">
        <v>145</v>
      </c>
      <c r="J46" s="168" t="str">
        <f>IF(P46="","",VLOOKUP(P46,LIST!$B$240:'LIST'!$C$383,2,0))</f>
        <v/>
      </c>
      <c r="K46" s="168"/>
      <c r="L46" s="168"/>
      <c r="M46" s="168"/>
      <c r="N46" s="9" t="s">
        <v>146</v>
      </c>
      <c r="O46" s="9" t="s">
        <v>145</v>
      </c>
      <c r="P46" s="104"/>
      <c r="Q46" s="104"/>
      <c r="R46" s="104"/>
      <c r="S46" s="104"/>
      <c r="T46" s="104"/>
      <c r="U46" s="104"/>
      <c r="V46" s="104"/>
      <c r="W46" s="104"/>
      <c r="X46" s="104"/>
      <c r="Y46" s="104"/>
      <c r="Z46" s="104"/>
      <c r="AA46" s="104"/>
      <c r="AB46" s="104"/>
      <c r="AC46" s="104"/>
      <c r="AD46" s="9" t="s">
        <v>146</v>
      </c>
      <c r="AE46" s="9" t="s">
        <v>535</v>
      </c>
      <c r="AF46" s="151"/>
      <c r="AG46" s="151"/>
      <c r="AH46" s="151"/>
      <c r="AI46" s="151"/>
      <c r="AJ46" s="151"/>
      <c r="AK46" s="34" t="s">
        <v>707</v>
      </c>
    </row>
    <row r="47" spans="2:37" ht="15" customHeight="1" x14ac:dyDescent="0.15">
      <c r="D47" s="6" t="s">
        <v>129</v>
      </c>
      <c r="E47" s="6" t="s">
        <v>133</v>
      </c>
      <c r="F47" s="6" t="s">
        <v>131</v>
      </c>
      <c r="I47" s="9" t="s">
        <v>145</v>
      </c>
      <c r="J47" s="168" t="str">
        <f>IF(P47="","",VLOOKUP(P47,LIST!$B$240:'LIST'!$C$383,2,0))</f>
        <v/>
      </c>
      <c r="K47" s="168"/>
      <c r="L47" s="168"/>
      <c r="M47" s="168"/>
      <c r="N47" s="9" t="s">
        <v>146</v>
      </c>
      <c r="O47" s="9" t="s">
        <v>145</v>
      </c>
      <c r="P47" s="104"/>
      <c r="Q47" s="104"/>
      <c r="R47" s="104"/>
      <c r="S47" s="104"/>
      <c r="T47" s="104"/>
      <c r="U47" s="104"/>
      <c r="V47" s="104"/>
      <c r="W47" s="104"/>
      <c r="X47" s="104"/>
      <c r="Y47" s="104"/>
      <c r="Z47" s="104"/>
      <c r="AA47" s="104"/>
      <c r="AB47" s="104"/>
      <c r="AC47" s="104"/>
      <c r="AD47" s="9" t="s">
        <v>146</v>
      </c>
      <c r="AE47" s="9" t="s">
        <v>535</v>
      </c>
      <c r="AF47" s="151"/>
      <c r="AG47" s="151"/>
      <c r="AH47" s="151"/>
      <c r="AI47" s="151"/>
      <c r="AJ47" s="151"/>
      <c r="AK47" s="34" t="s">
        <v>707</v>
      </c>
    </row>
    <row r="48" spans="2:37" ht="15" customHeight="1" x14ac:dyDescent="0.15">
      <c r="D48" s="6" t="s">
        <v>129</v>
      </c>
      <c r="E48" s="6" t="s">
        <v>718</v>
      </c>
      <c r="F48" s="6" t="s">
        <v>131</v>
      </c>
      <c r="I48" s="9" t="s">
        <v>145</v>
      </c>
      <c r="J48" s="168" t="str">
        <f>IF(P48="","",VLOOKUP(P48,LIST!$B$240:'LIST'!$C$383,2,0))</f>
        <v/>
      </c>
      <c r="K48" s="168"/>
      <c r="L48" s="168"/>
      <c r="M48" s="168"/>
      <c r="N48" s="9" t="s">
        <v>146</v>
      </c>
      <c r="O48" s="9" t="s">
        <v>145</v>
      </c>
      <c r="P48" s="104"/>
      <c r="Q48" s="104"/>
      <c r="R48" s="104"/>
      <c r="S48" s="104"/>
      <c r="T48" s="104"/>
      <c r="U48" s="104"/>
      <c r="V48" s="104"/>
      <c r="W48" s="104"/>
      <c r="X48" s="104"/>
      <c r="Y48" s="104"/>
      <c r="Z48" s="104"/>
      <c r="AA48" s="104"/>
      <c r="AB48" s="104"/>
      <c r="AC48" s="104"/>
      <c r="AD48" s="9" t="s">
        <v>146</v>
      </c>
      <c r="AE48" s="9" t="s">
        <v>535</v>
      </c>
      <c r="AF48" s="151"/>
      <c r="AG48" s="151"/>
      <c r="AH48" s="151"/>
      <c r="AI48" s="151"/>
      <c r="AJ48" s="151"/>
      <c r="AK48" s="34" t="s">
        <v>707</v>
      </c>
    </row>
    <row r="49" spans="2:37" ht="15" customHeight="1" x14ac:dyDescent="0.15">
      <c r="D49" s="6" t="s">
        <v>129</v>
      </c>
      <c r="E49" s="6" t="s">
        <v>134</v>
      </c>
      <c r="F49" s="6" t="s">
        <v>131</v>
      </c>
      <c r="I49" s="9" t="s">
        <v>145</v>
      </c>
      <c r="J49" s="168" t="str">
        <f>IF(P49="","",VLOOKUP(P49,LIST!$B$240:'LIST'!$C$383,2,0))</f>
        <v/>
      </c>
      <c r="K49" s="168"/>
      <c r="L49" s="168"/>
      <c r="M49" s="168"/>
      <c r="N49" s="9" t="s">
        <v>146</v>
      </c>
      <c r="O49" s="9" t="s">
        <v>145</v>
      </c>
      <c r="P49" s="104"/>
      <c r="Q49" s="104"/>
      <c r="R49" s="104"/>
      <c r="S49" s="104"/>
      <c r="T49" s="104"/>
      <c r="U49" s="104"/>
      <c r="V49" s="104"/>
      <c r="W49" s="104"/>
      <c r="X49" s="104"/>
      <c r="Y49" s="104"/>
      <c r="Z49" s="104"/>
      <c r="AA49" s="104"/>
      <c r="AB49" s="104"/>
      <c r="AC49" s="104"/>
      <c r="AD49" s="9" t="s">
        <v>146</v>
      </c>
      <c r="AE49" s="9" t="s">
        <v>535</v>
      </c>
      <c r="AF49" s="151"/>
      <c r="AG49" s="151"/>
      <c r="AH49" s="151"/>
      <c r="AI49" s="151"/>
      <c r="AJ49" s="151"/>
      <c r="AK49" s="34" t="s">
        <v>707</v>
      </c>
    </row>
    <row r="50" spans="2:37" ht="15" customHeight="1" x14ac:dyDescent="0.15">
      <c r="B50" s="30"/>
      <c r="C50" s="30"/>
      <c r="D50" s="30" t="s">
        <v>129</v>
      </c>
      <c r="E50" s="30" t="s">
        <v>532</v>
      </c>
      <c r="F50" s="30" t="s">
        <v>131</v>
      </c>
      <c r="G50" s="30"/>
      <c r="H50" s="30"/>
      <c r="I50" s="32" t="s">
        <v>145</v>
      </c>
      <c r="J50" s="168" t="str">
        <f>IF(P50="","",VLOOKUP(P50,LIST!$B$240:'LIST'!$C$383,2,0))</f>
        <v/>
      </c>
      <c r="K50" s="168"/>
      <c r="L50" s="168"/>
      <c r="M50" s="168"/>
      <c r="N50" s="32" t="s">
        <v>146</v>
      </c>
      <c r="O50" s="32" t="s">
        <v>145</v>
      </c>
      <c r="P50" s="104"/>
      <c r="Q50" s="104"/>
      <c r="R50" s="104"/>
      <c r="S50" s="104"/>
      <c r="T50" s="104"/>
      <c r="U50" s="104"/>
      <c r="V50" s="104"/>
      <c r="W50" s="104"/>
      <c r="X50" s="104"/>
      <c r="Y50" s="104"/>
      <c r="Z50" s="104"/>
      <c r="AA50" s="104"/>
      <c r="AB50" s="104"/>
      <c r="AC50" s="104"/>
      <c r="AD50" s="32" t="s">
        <v>146</v>
      </c>
      <c r="AE50" s="32" t="s">
        <v>535</v>
      </c>
      <c r="AF50" s="169"/>
      <c r="AG50" s="169"/>
      <c r="AH50" s="169"/>
      <c r="AI50" s="169"/>
      <c r="AJ50" s="169"/>
      <c r="AK50" s="34" t="s">
        <v>707</v>
      </c>
    </row>
    <row r="51" spans="2:37" ht="15" customHeight="1" x14ac:dyDescent="0.15">
      <c r="B51" s="6" t="s">
        <v>642</v>
      </c>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row>
    <row r="52" spans="2:37" ht="15" customHeight="1" x14ac:dyDescent="0.15">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2:37" ht="15" customHeight="1" x14ac:dyDescent="0.15">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54" spans="2:37" ht="15" customHeight="1" x14ac:dyDescent="0.15">
      <c r="B54" s="30"/>
      <c r="C54" s="30"/>
      <c r="D54" s="30"/>
      <c r="E54" s="30"/>
      <c r="F54" s="30"/>
      <c r="G54" s="30"/>
      <c r="H54" s="30"/>
      <c r="I54" s="30"/>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row>
    <row r="55" spans="2:37" ht="15" customHeight="1" x14ac:dyDescent="0.15">
      <c r="B55" s="6" t="s">
        <v>643</v>
      </c>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row>
    <row r="56" spans="2:37" ht="15" customHeight="1" x14ac:dyDescent="0.15">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row>
    <row r="57" spans="2:37" ht="15" customHeight="1" x14ac:dyDescent="0.15">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7" ht="15" customHeight="1" x14ac:dyDescent="0.15">
      <c r="B58" s="30"/>
      <c r="C58" s="30"/>
      <c r="D58" s="30"/>
      <c r="E58" s="30"/>
      <c r="F58" s="30"/>
      <c r="G58" s="30"/>
      <c r="H58" s="30"/>
      <c r="I58" s="30"/>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row>
    <row r="61" spans="2:37" ht="15" customHeight="1" x14ac:dyDescent="0.15">
      <c r="B61" s="100" t="s">
        <v>619</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row>
    <row r="62" spans="2:37" ht="15" customHeight="1" x14ac:dyDescent="0.15">
      <c r="B62" s="6" t="s">
        <v>620</v>
      </c>
    </row>
    <row r="63" spans="2:37" ht="15" customHeight="1" x14ac:dyDescent="0.15">
      <c r="B63" s="27" t="s">
        <v>598</v>
      </c>
      <c r="C63" s="27"/>
      <c r="D63" s="27"/>
      <c r="E63" s="27"/>
      <c r="F63" s="27"/>
      <c r="G63" s="27"/>
      <c r="H63" s="27"/>
      <c r="I63" s="27"/>
      <c r="J63" s="27"/>
      <c r="K63" s="170"/>
      <c r="L63" s="170"/>
      <c r="M63" s="170"/>
      <c r="N63" s="170"/>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37" ht="15" customHeight="1" x14ac:dyDescent="0.15">
      <c r="B64" s="27" t="s">
        <v>621</v>
      </c>
      <c r="C64" s="27"/>
      <c r="D64" s="27"/>
      <c r="E64" s="27"/>
      <c r="F64" s="27"/>
      <c r="G64" s="27"/>
      <c r="H64" s="27"/>
      <c r="I64" s="27"/>
      <c r="J64" s="27"/>
      <c r="K64" s="170"/>
      <c r="L64" s="170"/>
      <c r="M64" s="170"/>
      <c r="N64" s="170"/>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15" customHeight="1" x14ac:dyDescent="0.15">
      <c r="B65" s="27" t="s">
        <v>622</v>
      </c>
      <c r="C65" s="27"/>
      <c r="D65" s="27"/>
      <c r="E65" s="27"/>
      <c r="F65" s="27"/>
      <c r="G65" s="27"/>
      <c r="H65" s="27"/>
      <c r="I65" s="27"/>
      <c r="J65" s="27"/>
      <c r="K65" s="170"/>
      <c r="L65" s="170"/>
      <c r="M65" s="170"/>
      <c r="N65" s="170"/>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15" customHeight="1" x14ac:dyDescent="0.15">
      <c r="B66" s="27" t="s">
        <v>623</v>
      </c>
      <c r="C66" s="27"/>
      <c r="D66" s="27"/>
      <c r="E66" s="27"/>
      <c r="F66" s="27"/>
      <c r="G66" s="27"/>
      <c r="H66" s="27"/>
      <c r="I66" s="27"/>
      <c r="J66" s="27"/>
      <c r="K66" s="154"/>
      <c r="L66" s="154"/>
      <c r="M66" s="154"/>
      <c r="N66" s="154"/>
      <c r="O66" s="22" t="s">
        <v>713</v>
      </c>
      <c r="P66" s="27"/>
      <c r="Q66" s="27"/>
      <c r="R66" s="27"/>
      <c r="S66" s="27"/>
      <c r="T66" s="27"/>
      <c r="U66" s="27"/>
      <c r="V66" s="27"/>
      <c r="W66" s="27"/>
      <c r="X66" s="27"/>
      <c r="Y66" s="27"/>
      <c r="Z66" s="27"/>
      <c r="AA66" s="27"/>
      <c r="AB66" s="27"/>
      <c r="AC66" s="27"/>
      <c r="AD66" s="27"/>
      <c r="AE66" s="27"/>
      <c r="AF66" s="27"/>
      <c r="AG66" s="27"/>
      <c r="AH66" s="27"/>
      <c r="AI66" s="27"/>
      <c r="AJ66" s="27"/>
      <c r="AK66" s="27"/>
    </row>
    <row r="67" spans="2:37" ht="15" customHeight="1" x14ac:dyDescent="0.15">
      <c r="B67" s="27" t="s">
        <v>624</v>
      </c>
      <c r="C67" s="27"/>
      <c r="D67" s="27"/>
      <c r="E67" s="27"/>
      <c r="F67" s="27"/>
      <c r="G67" s="27"/>
      <c r="H67" s="27"/>
      <c r="I67" s="27"/>
      <c r="J67" s="27"/>
      <c r="K67" s="171"/>
      <c r="L67" s="171"/>
      <c r="M67" s="171"/>
      <c r="N67" s="171"/>
      <c r="O67" s="22" t="s">
        <v>713</v>
      </c>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x14ac:dyDescent="0.15">
      <c r="B68" s="6" t="s">
        <v>625</v>
      </c>
    </row>
    <row r="69" spans="2:37" ht="15" customHeight="1" x14ac:dyDescent="0.15">
      <c r="D69" s="6" t="s">
        <v>627</v>
      </c>
      <c r="E69" s="6" t="s">
        <v>628</v>
      </c>
      <c r="F69" s="6" t="s">
        <v>996</v>
      </c>
      <c r="M69" s="130"/>
      <c r="N69" s="130"/>
      <c r="O69" s="130"/>
      <c r="P69" s="130"/>
      <c r="Q69" s="9" t="s">
        <v>713</v>
      </c>
    </row>
    <row r="70" spans="2:37" ht="15" customHeight="1" x14ac:dyDescent="0.15">
      <c r="B70" s="30"/>
      <c r="C70" s="30"/>
      <c r="D70" s="30" t="s">
        <v>129</v>
      </c>
      <c r="E70" s="30" t="s">
        <v>132</v>
      </c>
      <c r="F70" s="30" t="s">
        <v>995</v>
      </c>
      <c r="G70" s="30"/>
      <c r="H70" s="30"/>
      <c r="I70" s="30"/>
      <c r="J70" s="30"/>
      <c r="K70" s="30"/>
      <c r="L70" s="30"/>
      <c r="M70" s="30"/>
      <c r="N70" s="30"/>
      <c r="O70" s="30"/>
      <c r="P70" s="30"/>
      <c r="Q70" s="30"/>
      <c r="W70" s="37" t="s">
        <v>172</v>
      </c>
      <c r="X70" s="32" t="s">
        <v>582</v>
      </c>
      <c r="Z70" s="37" t="s">
        <v>172</v>
      </c>
      <c r="AA70" s="32" t="s">
        <v>583</v>
      </c>
      <c r="AC70" s="30"/>
      <c r="AD70" s="30"/>
      <c r="AE70" s="30"/>
      <c r="AI70" s="30"/>
      <c r="AJ70" s="30"/>
      <c r="AK70" s="30"/>
    </row>
    <row r="71" spans="2:37" ht="15" customHeight="1" x14ac:dyDescent="0.15">
      <c r="B71" s="6" t="s">
        <v>638</v>
      </c>
      <c r="I71" s="9" t="s">
        <v>145</v>
      </c>
      <c r="J71" s="132" t="s">
        <v>639</v>
      </c>
      <c r="K71" s="132"/>
      <c r="L71" s="132"/>
      <c r="M71" s="132"/>
      <c r="N71" s="9" t="s">
        <v>146</v>
      </c>
      <c r="O71" s="9" t="s">
        <v>145</v>
      </c>
      <c r="P71" s="132" t="s">
        <v>640</v>
      </c>
      <c r="Q71" s="132"/>
      <c r="R71" s="132"/>
      <c r="S71" s="132"/>
      <c r="T71" s="132"/>
      <c r="U71" s="132"/>
      <c r="V71" s="132"/>
      <c r="W71" s="132"/>
      <c r="X71" s="132"/>
      <c r="Y71" s="132"/>
      <c r="Z71" s="132"/>
      <c r="AA71" s="132"/>
      <c r="AB71" s="132"/>
      <c r="AC71" s="132"/>
      <c r="AD71" s="9" t="s">
        <v>146</v>
      </c>
      <c r="AE71" s="9" t="s">
        <v>145</v>
      </c>
      <c r="AF71" s="132" t="s">
        <v>641</v>
      </c>
      <c r="AG71" s="132"/>
      <c r="AH71" s="132"/>
      <c r="AI71" s="132"/>
      <c r="AJ71" s="132"/>
      <c r="AK71" s="9" t="s">
        <v>146</v>
      </c>
    </row>
    <row r="72" spans="2:37" ht="15" customHeight="1" x14ac:dyDescent="0.15">
      <c r="D72" s="6" t="s">
        <v>129</v>
      </c>
      <c r="E72" s="6" t="s">
        <v>130</v>
      </c>
      <c r="F72" s="6" t="s">
        <v>131</v>
      </c>
      <c r="I72" s="9" t="s">
        <v>145</v>
      </c>
      <c r="J72" s="168" t="str">
        <f>IF(P72="","",VLOOKUP(P72,LIST!$B$240:'LIST'!$C$383,2,0))</f>
        <v/>
      </c>
      <c r="K72" s="168"/>
      <c r="L72" s="168"/>
      <c r="M72" s="168"/>
      <c r="N72" s="9" t="s">
        <v>146</v>
      </c>
      <c r="O72" s="9" t="s">
        <v>145</v>
      </c>
      <c r="P72" s="172"/>
      <c r="Q72" s="172"/>
      <c r="R72" s="172"/>
      <c r="S72" s="172"/>
      <c r="T72" s="172"/>
      <c r="U72" s="172"/>
      <c r="V72" s="172"/>
      <c r="W72" s="172"/>
      <c r="X72" s="172"/>
      <c r="Y72" s="172"/>
      <c r="Z72" s="172"/>
      <c r="AA72" s="172"/>
      <c r="AB72" s="172"/>
      <c r="AC72" s="172"/>
      <c r="AD72" s="9" t="s">
        <v>146</v>
      </c>
      <c r="AE72" s="9" t="s">
        <v>535</v>
      </c>
      <c r="AF72" s="151"/>
      <c r="AG72" s="151"/>
      <c r="AH72" s="151"/>
      <c r="AI72" s="151"/>
      <c r="AJ72" s="151"/>
      <c r="AK72" s="34" t="s">
        <v>707</v>
      </c>
    </row>
    <row r="73" spans="2:37" ht="15" customHeight="1" x14ac:dyDescent="0.15">
      <c r="D73" s="6" t="s">
        <v>129</v>
      </c>
      <c r="E73" s="6" t="s">
        <v>132</v>
      </c>
      <c r="F73" s="6" t="s">
        <v>131</v>
      </c>
      <c r="I73" s="9" t="s">
        <v>145</v>
      </c>
      <c r="J73" s="168" t="str">
        <f>IF(P73="","",VLOOKUP(P73,LIST!$B$240:'LIST'!$C$383,2,0))</f>
        <v/>
      </c>
      <c r="K73" s="168"/>
      <c r="L73" s="168"/>
      <c r="M73" s="168"/>
      <c r="N73" s="9" t="s">
        <v>146</v>
      </c>
      <c r="O73" s="9" t="s">
        <v>145</v>
      </c>
      <c r="P73" s="104"/>
      <c r="Q73" s="104"/>
      <c r="R73" s="104"/>
      <c r="S73" s="104"/>
      <c r="T73" s="104"/>
      <c r="U73" s="104"/>
      <c r="V73" s="104"/>
      <c r="W73" s="104"/>
      <c r="X73" s="104"/>
      <c r="Y73" s="104"/>
      <c r="Z73" s="104"/>
      <c r="AA73" s="104"/>
      <c r="AB73" s="104"/>
      <c r="AC73" s="104"/>
      <c r="AD73" s="9" t="s">
        <v>146</v>
      </c>
      <c r="AE73" s="9" t="s">
        <v>535</v>
      </c>
      <c r="AF73" s="151"/>
      <c r="AG73" s="151"/>
      <c r="AH73" s="151"/>
      <c r="AI73" s="151"/>
      <c r="AJ73" s="151"/>
      <c r="AK73" s="34" t="s">
        <v>707</v>
      </c>
    </row>
    <row r="74" spans="2:37" ht="15" customHeight="1" x14ac:dyDescent="0.15">
      <c r="D74" s="6" t="s">
        <v>129</v>
      </c>
      <c r="E74" s="6" t="s">
        <v>133</v>
      </c>
      <c r="F74" s="6" t="s">
        <v>131</v>
      </c>
      <c r="I74" s="9" t="s">
        <v>145</v>
      </c>
      <c r="J74" s="168" t="str">
        <f>IF(P74="","",VLOOKUP(P74,LIST!$B$240:'LIST'!$C$383,2,0))</f>
        <v/>
      </c>
      <c r="K74" s="168"/>
      <c r="L74" s="168"/>
      <c r="M74" s="168"/>
      <c r="N74" s="9" t="s">
        <v>146</v>
      </c>
      <c r="O74" s="9" t="s">
        <v>145</v>
      </c>
      <c r="P74" s="104"/>
      <c r="Q74" s="104"/>
      <c r="R74" s="104"/>
      <c r="S74" s="104"/>
      <c r="T74" s="104"/>
      <c r="U74" s="104"/>
      <c r="V74" s="104"/>
      <c r="W74" s="104"/>
      <c r="X74" s="104"/>
      <c r="Y74" s="104"/>
      <c r="Z74" s="104"/>
      <c r="AA74" s="104"/>
      <c r="AB74" s="104"/>
      <c r="AC74" s="104"/>
      <c r="AD74" s="9" t="s">
        <v>146</v>
      </c>
      <c r="AE74" s="9" t="s">
        <v>535</v>
      </c>
      <c r="AF74" s="151"/>
      <c r="AG74" s="151"/>
      <c r="AH74" s="151"/>
      <c r="AI74" s="151"/>
      <c r="AJ74" s="151"/>
      <c r="AK74" s="34" t="s">
        <v>707</v>
      </c>
    </row>
    <row r="75" spans="2:37" ht="15" customHeight="1" x14ac:dyDescent="0.15">
      <c r="D75" s="6" t="s">
        <v>129</v>
      </c>
      <c r="E75" s="6" t="s">
        <v>718</v>
      </c>
      <c r="F75" s="6" t="s">
        <v>131</v>
      </c>
      <c r="I75" s="9" t="s">
        <v>145</v>
      </c>
      <c r="J75" s="168" t="str">
        <f>IF(P75="","",VLOOKUP(P75,LIST!$B$240:'LIST'!$C$383,2,0))</f>
        <v/>
      </c>
      <c r="K75" s="168"/>
      <c r="L75" s="168"/>
      <c r="M75" s="168"/>
      <c r="N75" s="9" t="s">
        <v>146</v>
      </c>
      <c r="O75" s="9" t="s">
        <v>145</v>
      </c>
      <c r="P75" s="104"/>
      <c r="Q75" s="104"/>
      <c r="R75" s="104"/>
      <c r="S75" s="104"/>
      <c r="T75" s="104"/>
      <c r="U75" s="104"/>
      <c r="V75" s="104"/>
      <c r="W75" s="104"/>
      <c r="X75" s="104"/>
      <c r="Y75" s="104"/>
      <c r="Z75" s="104"/>
      <c r="AA75" s="104"/>
      <c r="AB75" s="104"/>
      <c r="AC75" s="104"/>
      <c r="AD75" s="9" t="s">
        <v>146</v>
      </c>
      <c r="AE75" s="9" t="s">
        <v>535</v>
      </c>
      <c r="AF75" s="151"/>
      <c r="AG75" s="151"/>
      <c r="AH75" s="151"/>
      <c r="AI75" s="151"/>
      <c r="AJ75" s="151"/>
      <c r="AK75" s="34" t="s">
        <v>707</v>
      </c>
    </row>
    <row r="76" spans="2:37" ht="15" customHeight="1" x14ac:dyDescent="0.15">
      <c r="D76" s="6" t="s">
        <v>129</v>
      </c>
      <c r="E76" s="6" t="s">
        <v>134</v>
      </c>
      <c r="F76" s="6" t="s">
        <v>131</v>
      </c>
      <c r="I76" s="9" t="s">
        <v>145</v>
      </c>
      <c r="J76" s="168" t="str">
        <f>IF(P76="","",VLOOKUP(P76,LIST!$B$240:'LIST'!$C$383,2,0))</f>
        <v/>
      </c>
      <c r="K76" s="168"/>
      <c r="L76" s="168"/>
      <c r="M76" s="168"/>
      <c r="N76" s="9" t="s">
        <v>146</v>
      </c>
      <c r="O76" s="9" t="s">
        <v>145</v>
      </c>
      <c r="P76" s="104"/>
      <c r="Q76" s="104"/>
      <c r="R76" s="104"/>
      <c r="S76" s="104"/>
      <c r="T76" s="104"/>
      <c r="U76" s="104"/>
      <c r="V76" s="104"/>
      <c r="W76" s="104"/>
      <c r="X76" s="104"/>
      <c r="Y76" s="104"/>
      <c r="Z76" s="104"/>
      <c r="AA76" s="104"/>
      <c r="AB76" s="104"/>
      <c r="AC76" s="104"/>
      <c r="AD76" s="9" t="s">
        <v>146</v>
      </c>
      <c r="AE76" s="9" t="s">
        <v>535</v>
      </c>
      <c r="AF76" s="151"/>
      <c r="AG76" s="151"/>
      <c r="AH76" s="151"/>
      <c r="AI76" s="151"/>
      <c r="AJ76" s="151"/>
      <c r="AK76" s="34" t="s">
        <v>707</v>
      </c>
    </row>
    <row r="77" spans="2:37" ht="15" customHeight="1" x14ac:dyDescent="0.15">
      <c r="B77" s="30"/>
      <c r="C77" s="30"/>
      <c r="D77" s="30" t="s">
        <v>129</v>
      </c>
      <c r="E77" s="30" t="s">
        <v>532</v>
      </c>
      <c r="F77" s="30" t="s">
        <v>131</v>
      </c>
      <c r="G77" s="30"/>
      <c r="H77" s="30"/>
      <c r="I77" s="32" t="s">
        <v>145</v>
      </c>
      <c r="J77" s="168" t="str">
        <f>IF(P77="","",VLOOKUP(P77,LIST!$B$240:'LIST'!$C$383,2,0))</f>
        <v/>
      </c>
      <c r="K77" s="168"/>
      <c r="L77" s="168"/>
      <c r="M77" s="168"/>
      <c r="N77" s="32" t="s">
        <v>146</v>
      </c>
      <c r="O77" s="32" t="s">
        <v>145</v>
      </c>
      <c r="P77" s="104"/>
      <c r="Q77" s="104"/>
      <c r="R77" s="104"/>
      <c r="S77" s="104"/>
      <c r="T77" s="104"/>
      <c r="U77" s="104"/>
      <c r="V77" s="104"/>
      <c r="W77" s="104"/>
      <c r="X77" s="104"/>
      <c r="Y77" s="104"/>
      <c r="Z77" s="104"/>
      <c r="AA77" s="104"/>
      <c r="AB77" s="104"/>
      <c r="AC77" s="104"/>
      <c r="AD77" s="32" t="s">
        <v>146</v>
      </c>
      <c r="AE77" s="32" t="s">
        <v>535</v>
      </c>
      <c r="AF77" s="169"/>
      <c r="AG77" s="169"/>
      <c r="AH77" s="169"/>
      <c r="AI77" s="169"/>
      <c r="AJ77" s="169"/>
      <c r="AK77" s="34" t="s">
        <v>707</v>
      </c>
    </row>
    <row r="78" spans="2:37" ht="15" customHeight="1" x14ac:dyDescent="0.15">
      <c r="B78" s="6" t="s">
        <v>642</v>
      </c>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row>
    <row r="79" spans="2:37" ht="15" customHeight="1" x14ac:dyDescent="0.15">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row>
    <row r="80" spans="2:37" ht="15" customHeight="1" x14ac:dyDescent="0.15">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row>
    <row r="81" spans="2:37" ht="15" customHeight="1" x14ac:dyDescent="0.15">
      <c r="B81" s="30"/>
      <c r="C81" s="30"/>
      <c r="D81" s="30"/>
      <c r="E81" s="30"/>
      <c r="F81" s="30"/>
      <c r="G81" s="30"/>
      <c r="H81" s="30"/>
      <c r="I81" s="30"/>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row>
    <row r="82" spans="2:37" ht="15" customHeight="1" x14ac:dyDescent="0.15">
      <c r="B82" s="6" t="s">
        <v>643</v>
      </c>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row>
    <row r="83" spans="2:37" ht="15" customHeight="1" x14ac:dyDescent="0.15">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row>
    <row r="84" spans="2:37" ht="15" customHeight="1" x14ac:dyDescent="0.15">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row>
    <row r="85" spans="2:37" ht="15" customHeight="1" x14ac:dyDescent="0.15">
      <c r="B85" s="30"/>
      <c r="C85" s="30"/>
      <c r="D85" s="30"/>
      <c r="E85" s="30"/>
      <c r="F85" s="30"/>
      <c r="G85" s="30"/>
      <c r="H85" s="30"/>
      <c r="I85" s="30"/>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row>
    <row r="94" spans="2:37" ht="15" customHeight="1" x14ac:dyDescent="0.15">
      <c r="B94" s="6" t="s">
        <v>620</v>
      </c>
    </row>
    <row r="95" spans="2:37" ht="15" customHeight="1" x14ac:dyDescent="0.15">
      <c r="B95" s="27" t="s">
        <v>598</v>
      </c>
      <c r="C95" s="27"/>
      <c r="D95" s="27"/>
      <c r="E95" s="27"/>
      <c r="F95" s="27"/>
      <c r="G95" s="27"/>
      <c r="H95" s="27"/>
      <c r="I95" s="27"/>
      <c r="J95" s="27"/>
      <c r="K95" s="170"/>
      <c r="L95" s="170"/>
      <c r="M95" s="170"/>
      <c r="N95" s="170"/>
      <c r="O95" s="27"/>
      <c r="P95" s="27"/>
      <c r="Q95" s="27"/>
      <c r="R95" s="27"/>
      <c r="S95" s="27"/>
      <c r="T95" s="27"/>
      <c r="U95" s="27"/>
      <c r="V95" s="27"/>
      <c r="W95" s="27"/>
      <c r="X95" s="27"/>
      <c r="Y95" s="27"/>
      <c r="Z95" s="27"/>
      <c r="AA95" s="27"/>
      <c r="AB95" s="27"/>
      <c r="AC95" s="27"/>
      <c r="AD95" s="27"/>
      <c r="AE95" s="27"/>
      <c r="AF95" s="27"/>
      <c r="AG95" s="27"/>
      <c r="AH95" s="27"/>
      <c r="AI95" s="27"/>
      <c r="AJ95" s="27"/>
      <c r="AK95" s="27"/>
    </row>
    <row r="96" spans="2:37" ht="15" customHeight="1" x14ac:dyDescent="0.15">
      <c r="B96" s="27" t="s">
        <v>621</v>
      </c>
      <c r="C96" s="27"/>
      <c r="D96" s="27"/>
      <c r="E96" s="27"/>
      <c r="F96" s="27"/>
      <c r="G96" s="27"/>
      <c r="H96" s="27"/>
      <c r="I96" s="27"/>
      <c r="J96" s="27"/>
      <c r="K96" s="170"/>
      <c r="L96" s="170"/>
      <c r="M96" s="170"/>
      <c r="N96" s="170"/>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ht="15" customHeight="1" x14ac:dyDescent="0.15">
      <c r="B97" s="27" t="s">
        <v>622</v>
      </c>
      <c r="C97" s="27"/>
      <c r="D97" s="27"/>
      <c r="E97" s="27"/>
      <c r="F97" s="27"/>
      <c r="G97" s="27"/>
      <c r="H97" s="27"/>
      <c r="I97" s="27"/>
      <c r="J97" s="27"/>
      <c r="K97" s="170"/>
      <c r="L97" s="170"/>
      <c r="M97" s="170"/>
      <c r="N97" s="170"/>
      <c r="O97" s="27"/>
      <c r="P97" s="27"/>
      <c r="Q97" s="27"/>
      <c r="R97" s="27"/>
      <c r="S97" s="27"/>
      <c r="T97" s="27"/>
      <c r="U97" s="27"/>
      <c r="V97" s="27"/>
      <c r="W97" s="27"/>
      <c r="X97" s="27"/>
      <c r="Y97" s="27"/>
      <c r="Z97" s="27"/>
      <c r="AA97" s="27"/>
      <c r="AB97" s="27"/>
      <c r="AC97" s="27"/>
      <c r="AD97" s="27"/>
      <c r="AE97" s="27"/>
      <c r="AF97" s="27"/>
      <c r="AG97" s="27"/>
      <c r="AH97" s="27"/>
      <c r="AI97" s="27"/>
      <c r="AJ97" s="27"/>
      <c r="AK97" s="27"/>
    </row>
    <row r="98" spans="2:37" ht="15" customHeight="1" x14ac:dyDescent="0.15">
      <c r="B98" s="27" t="s">
        <v>623</v>
      </c>
      <c r="C98" s="27"/>
      <c r="D98" s="27"/>
      <c r="E98" s="27"/>
      <c r="F98" s="27"/>
      <c r="G98" s="27"/>
      <c r="H98" s="27"/>
      <c r="I98" s="27"/>
      <c r="J98" s="27"/>
      <c r="K98" s="154"/>
      <c r="L98" s="154"/>
      <c r="M98" s="154"/>
      <c r="N98" s="154"/>
      <c r="O98" s="22" t="s">
        <v>713</v>
      </c>
      <c r="P98" s="27"/>
      <c r="Q98" s="27"/>
      <c r="R98" s="27"/>
      <c r="S98" s="27"/>
      <c r="T98" s="27"/>
      <c r="U98" s="27"/>
      <c r="V98" s="27"/>
      <c r="W98" s="27"/>
      <c r="X98" s="27"/>
      <c r="Y98" s="27"/>
      <c r="Z98" s="27"/>
      <c r="AA98" s="27"/>
      <c r="AB98" s="27"/>
      <c r="AC98" s="27"/>
      <c r="AD98" s="27"/>
      <c r="AE98" s="27"/>
      <c r="AF98" s="27"/>
      <c r="AG98" s="27"/>
      <c r="AH98" s="27"/>
      <c r="AI98" s="27"/>
      <c r="AJ98" s="27"/>
      <c r="AK98" s="27"/>
    </row>
    <row r="99" spans="2:37" ht="15" customHeight="1" x14ac:dyDescent="0.15">
      <c r="B99" s="27" t="s">
        <v>624</v>
      </c>
      <c r="C99" s="27"/>
      <c r="D99" s="27"/>
      <c r="E99" s="27"/>
      <c r="F99" s="27"/>
      <c r="G99" s="27"/>
      <c r="H99" s="27"/>
      <c r="I99" s="27"/>
      <c r="J99" s="27"/>
      <c r="K99" s="171"/>
      <c r="L99" s="171"/>
      <c r="M99" s="171"/>
      <c r="N99" s="171"/>
      <c r="O99" s="22" t="s">
        <v>713</v>
      </c>
      <c r="P99" s="27"/>
      <c r="Q99" s="27"/>
      <c r="R99" s="27"/>
      <c r="S99" s="27"/>
      <c r="T99" s="27"/>
      <c r="U99" s="27"/>
      <c r="V99" s="27"/>
      <c r="W99" s="27"/>
      <c r="X99" s="27"/>
      <c r="Y99" s="27"/>
      <c r="Z99" s="27"/>
      <c r="AA99" s="27"/>
      <c r="AB99" s="27"/>
      <c r="AC99" s="27"/>
      <c r="AD99" s="27"/>
      <c r="AE99" s="27"/>
      <c r="AF99" s="27"/>
      <c r="AG99" s="27"/>
      <c r="AH99" s="27"/>
      <c r="AI99" s="27"/>
      <c r="AJ99" s="27"/>
      <c r="AK99" s="27"/>
    </row>
    <row r="100" spans="2:37" ht="15" customHeight="1" x14ac:dyDescent="0.15">
      <c r="B100" s="6" t="s">
        <v>625</v>
      </c>
    </row>
    <row r="101" spans="2:37" ht="15" customHeight="1" x14ac:dyDescent="0.15">
      <c r="D101" s="6" t="s">
        <v>627</v>
      </c>
      <c r="E101" s="6" t="s">
        <v>628</v>
      </c>
      <c r="F101" s="6" t="s">
        <v>996</v>
      </c>
      <c r="M101" s="130"/>
      <c r="N101" s="130"/>
      <c r="O101" s="130"/>
      <c r="P101" s="130"/>
      <c r="Q101" s="9" t="s">
        <v>713</v>
      </c>
    </row>
    <row r="102" spans="2:37" ht="15" customHeight="1" x14ac:dyDescent="0.15">
      <c r="B102" s="30"/>
      <c r="C102" s="30"/>
      <c r="D102" s="30" t="s">
        <v>129</v>
      </c>
      <c r="E102" s="30" t="s">
        <v>132</v>
      </c>
      <c r="F102" s="30" t="s">
        <v>995</v>
      </c>
      <c r="G102" s="30"/>
      <c r="H102" s="30"/>
      <c r="I102" s="30"/>
      <c r="J102" s="30"/>
      <c r="K102" s="30"/>
      <c r="L102" s="30"/>
      <c r="M102" s="30"/>
      <c r="N102" s="30"/>
      <c r="O102" s="30"/>
      <c r="P102" s="30"/>
      <c r="Q102" s="30"/>
      <c r="W102" s="37" t="s">
        <v>172</v>
      </c>
      <c r="X102" s="32" t="s">
        <v>582</v>
      </c>
      <c r="Z102" s="37" t="s">
        <v>172</v>
      </c>
      <c r="AA102" s="32" t="s">
        <v>583</v>
      </c>
      <c r="AC102" s="30"/>
      <c r="AD102" s="30"/>
      <c r="AE102" s="30"/>
      <c r="AI102" s="30"/>
      <c r="AJ102" s="30"/>
      <c r="AK102" s="30"/>
    </row>
    <row r="103" spans="2:37" ht="15" customHeight="1" x14ac:dyDescent="0.15">
      <c r="B103" s="6" t="s">
        <v>638</v>
      </c>
      <c r="I103" s="9" t="s">
        <v>145</v>
      </c>
      <c r="J103" s="132" t="s">
        <v>639</v>
      </c>
      <c r="K103" s="132"/>
      <c r="L103" s="132"/>
      <c r="M103" s="132"/>
      <c r="N103" s="9" t="s">
        <v>146</v>
      </c>
      <c r="O103" s="9" t="s">
        <v>145</v>
      </c>
      <c r="P103" s="132" t="s">
        <v>640</v>
      </c>
      <c r="Q103" s="132"/>
      <c r="R103" s="132"/>
      <c r="S103" s="132"/>
      <c r="T103" s="132"/>
      <c r="U103" s="132"/>
      <c r="V103" s="132"/>
      <c r="W103" s="132"/>
      <c r="X103" s="132"/>
      <c r="Y103" s="132"/>
      <c r="Z103" s="132"/>
      <c r="AA103" s="132"/>
      <c r="AB103" s="132"/>
      <c r="AC103" s="132"/>
      <c r="AD103" s="9" t="s">
        <v>146</v>
      </c>
      <c r="AE103" s="9" t="s">
        <v>145</v>
      </c>
      <c r="AF103" s="132" t="s">
        <v>641</v>
      </c>
      <c r="AG103" s="132"/>
      <c r="AH103" s="132"/>
      <c r="AI103" s="132"/>
      <c r="AJ103" s="132"/>
      <c r="AK103" s="9" t="s">
        <v>146</v>
      </c>
    </row>
    <row r="104" spans="2:37" ht="15" customHeight="1" x14ac:dyDescent="0.15">
      <c r="D104" s="6" t="s">
        <v>129</v>
      </c>
      <c r="E104" s="6" t="s">
        <v>130</v>
      </c>
      <c r="F104" s="6" t="s">
        <v>131</v>
      </c>
      <c r="I104" s="9" t="s">
        <v>145</v>
      </c>
      <c r="J104" s="168" t="str">
        <f>IF(P104="","",VLOOKUP(P104,LIST!$B$240:'LIST'!$C$383,2,0))</f>
        <v/>
      </c>
      <c r="K104" s="168"/>
      <c r="L104" s="168"/>
      <c r="M104" s="168"/>
      <c r="N104" s="9" t="s">
        <v>146</v>
      </c>
      <c r="O104" s="9" t="s">
        <v>145</v>
      </c>
      <c r="P104" s="172"/>
      <c r="Q104" s="172"/>
      <c r="R104" s="172"/>
      <c r="S104" s="172"/>
      <c r="T104" s="172"/>
      <c r="U104" s="172"/>
      <c r="V104" s="172"/>
      <c r="W104" s="172"/>
      <c r="X104" s="172"/>
      <c r="Y104" s="172"/>
      <c r="Z104" s="172"/>
      <c r="AA104" s="172"/>
      <c r="AB104" s="172"/>
      <c r="AC104" s="172"/>
      <c r="AD104" s="9" t="s">
        <v>146</v>
      </c>
      <c r="AE104" s="9" t="s">
        <v>535</v>
      </c>
      <c r="AF104" s="151"/>
      <c r="AG104" s="151"/>
      <c r="AH104" s="151"/>
      <c r="AI104" s="151"/>
      <c r="AJ104" s="151"/>
      <c r="AK104" s="34" t="s">
        <v>707</v>
      </c>
    </row>
    <row r="105" spans="2:37" ht="15" customHeight="1" x14ac:dyDescent="0.15">
      <c r="D105" s="6" t="s">
        <v>129</v>
      </c>
      <c r="E105" s="6" t="s">
        <v>132</v>
      </c>
      <c r="F105" s="6" t="s">
        <v>131</v>
      </c>
      <c r="I105" s="9" t="s">
        <v>145</v>
      </c>
      <c r="J105" s="168" t="str">
        <f>IF(P105="","",VLOOKUP(P105,LIST!$B$240:'LIST'!$C$383,2,0))</f>
        <v/>
      </c>
      <c r="K105" s="168"/>
      <c r="L105" s="168"/>
      <c r="M105" s="168"/>
      <c r="N105" s="9" t="s">
        <v>146</v>
      </c>
      <c r="O105" s="9" t="s">
        <v>145</v>
      </c>
      <c r="P105" s="104"/>
      <c r="Q105" s="104"/>
      <c r="R105" s="104"/>
      <c r="S105" s="104"/>
      <c r="T105" s="104"/>
      <c r="U105" s="104"/>
      <c r="V105" s="104"/>
      <c r="W105" s="104"/>
      <c r="X105" s="104"/>
      <c r="Y105" s="104"/>
      <c r="Z105" s="104"/>
      <c r="AA105" s="104"/>
      <c r="AB105" s="104"/>
      <c r="AC105" s="104"/>
      <c r="AD105" s="9" t="s">
        <v>146</v>
      </c>
      <c r="AE105" s="9" t="s">
        <v>535</v>
      </c>
      <c r="AF105" s="151"/>
      <c r="AG105" s="151"/>
      <c r="AH105" s="151"/>
      <c r="AI105" s="151"/>
      <c r="AJ105" s="151"/>
      <c r="AK105" s="34" t="s">
        <v>707</v>
      </c>
    </row>
    <row r="106" spans="2:37" ht="15" customHeight="1" x14ac:dyDescent="0.15">
      <c r="D106" s="6" t="s">
        <v>129</v>
      </c>
      <c r="E106" s="6" t="s">
        <v>133</v>
      </c>
      <c r="F106" s="6" t="s">
        <v>131</v>
      </c>
      <c r="I106" s="9" t="s">
        <v>145</v>
      </c>
      <c r="J106" s="168" t="str">
        <f>IF(P106="","",VLOOKUP(P106,LIST!$B$240:'LIST'!$C$383,2,0))</f>
        <v/>
      </c>
      <c r="K106" s="168"/>
      <c r="L106" s="168"/>
      <c r="M106" s="168"/>
      <c r="N106" s="9" t="s">
        <v>146</v>
      </c>
      <c r="O106" s="9" t="s">
        <v>145</v>
      </c>
      <c r="P106" s="104"/>
      <c r="Q106" s="104"/>
      <c r="R106" s="104"/>
      <c r="S106" s="104"/>
      <c r="T106" s="104"/>
      <c r="U106" s="104"/>
      <c r="V106" s="104"/>
      <c r="W106" s="104"/>
      <c r="X106" s="104"/>
      <c r="Y106" s="104"/>
      <c r="Z106" s="104"/>
      <c r="AA106" s="104"/>
      <c r="AB106" s="104"/>
      <c r="AC106" s="104"/>
      <c r="AD106" s="9" t="s">
        <v>146</v>
      </c>
      <c r="AE106" s="9" t="s">
        <v>535</v>
      </c>
      <c r="AF106" s="151"/>
      <c r="AG106" s="151"/>
      <c r="AH106" s="151"/>
      <c r="AI106" s="151"/>
      <c r="AJ106" s="151"/>
      <c r="AK106" s="34" t="s">
        <v>707</v>
      </c>
    </row>
    <row r="107" spans="2:37" ht="15" customHeight="1" x14ac:dyDescent="0.15">
      <c r="D107" s="6" t="s">
        <v>129</v>
      </c>
      <c r="E107" s="6" t="s">
        <v>718</v>
      </c>
      <c r="F107" s="6" t="s">
        <v>131</v>
      </c>
      <c r="I107" s="9" t="s">
        <v>145</v>
      </c>
      <c r="J107" s="168" t="str">
        <f>IF(P107="","",VLOOKUP(P107,LIST!$B$240:'LIST'!$C$383,2,0))</f>
        <v/>
      </c>
      <c r="K107" s="168"/>
      <c r="L107" s="168"/>
      <c r="M107" s="168"/>
      <c r="N107" s="9" t="s">
        <v>146</v>
      </c>
      <c r="O107" s="9" t="s">
        <v>145</v>
      </c>
      <c r="P107" s="104"/>
      <c r="Q107" s="104"/>
      <c r="R107" s="104"/>
      <c r="S107" s="104"/>
      <c r="T107" s="104"/>
      <c r="U107" s="104"/>
      <c r="V107" s="104"/>
      <c r="W107" s="104"/>
      <c r="X107" s="104"/>
      <c r="Y107" s="104"/>
      <c r="Z107" s="104"/>
      <c r="AA107" s="104"/>
      <c r="AB107" s="104"/>
      <c r="AC107" s="104"/>
      <c r="AD107" s="9" t="s">
        <v>146</v>
      </c>
      <c r="AE107" s="9" t="s">
        <v>535</v>
      </c>
      <c r="AF107" s="151"/>
      <c r="AG107" s="151"/>
      <c r="AH107" s="151"/>
      <c r="AI107" s="151"/>
      <c r="AJ107" s="151"/>
      <c r="AK107" s="34" t="s">
        <v>707</v>
      </c>
    </row>
    <row r="108" spans="2:37" ht="15" customHeight="1" x14ac:dyDescent="0.15">
      <c r="D108" s="6" t="s">
        <v>129</v>
      </c>
      <c r="E108" s="6" t="s">
        <v>134</v>
      </c>
      <c r="F108" s="6" t="s">
        <v>131</v>
      </c>
      <c r="I108" s="9" t="s">
        <v>145</v>
      </c>
      <c r="J108" s="168" t="str">
        <f>IF(P108="","",VLOOKUP(P108,LIST!$B$240:'LIST'!$C$383,2,0))</f>
        <v/>
      </c>
      <c r="K108" s="168"/>
      <c r="L108" s="168"/>
      <c r="M108" s="168"/>
      <c r="N108" s="9" t="s">
        <v>146</v>
      </c>
      <c r="O108" s="9" t="s">
        <v>145</v>
      </c>
      <c r="P108" s="104"/>
      <c r="Q108" s="104"/>
      <c r="R108" s="104"/>
      <c r="S108" s="104"/>
      <c r="T108" s="104"/>
      <c r="U108" s="104"/>
      <c r="V108" s="104"/>
      <c r="W108" s="104"/>
      <c r="X108" s="104"/>
      <c r="Y108" s="104"/>
      <c r="Z108" s="104"/>
      <c r="AA108" s="104"/>
      <c r="AB108" s="104"/>
      <c r="AC108" s="104"/>
      <c r="AD108" s="9" t="s">
        <v>146</v>
      </c>
      <c r="AE108" s="9" t="s">
        <v>535</v>
      </c>
      <c r="AF108" s="151"/>
      <c r="AG108" s="151"/>
      <c r="AH108" s="151"/>
      <c r="AI108" s="151"/>
      <c r="AJ108" s="151"/>
      <c r="AK108" s="34" t="s">
        <v>707</v>
      </c>
    </row>
    <row r="109" spans="2:37" ht="15" customHeight="1" x14ac:dyDescent="0.15">
      <c r="B109" s="30"/>
      <c r="C109" s="30"/>
      <c r="D109" s="30" t="s">
        <v>129</v>
      </c>
      <c r="E109" s="30" t="s">
        <v>532</v>
      </c>
      <c r="F109" s="30" t="s">
        <v>131</v>
      </c>
      <c r="G109" s="30"/>
      <c r="H109" s="30"/>
      <c r="I109" s="32" t="s">
        <v>145</v>
      </c>
      <c r="J109" s="168" t="str">
        <f>IF(P109="","",VLOOKUP(P109,LIST!$B$240:'LIST'!$C$383,2,0))</f>
        <v/>
      </c>
      <c r="K109" s="168"/>
      <c r="L109" s="168"/>
      <c r="M109" s="168"/>
      <c r="N109" s="32" t="s">
        <v>146</v>
      </c>
      <c r="O109" s="32" t="s">
        <v>145</v>
      </c>
      <c r="P109" s="104"/>
      <c r="Q109" s="104"/>
      <c r="R109" s="104"/>
      <c r="S109" s="104"/>
      <c r="T109" s="104"/>
      <c r="U109" s="104"/>
      <c r="V109" s="104"/>
      <c r="W109" s="104"/>
      <c r="X109" s="104"/>
      <c r="Y109" s="104"/>
      <c r="Z109" s="104"/>
      <c r="AA109" s="104"/>
      <c r="AB109" s="104"/>
      <c r="AC109" s="104"/>
      <c r="AD109" s="32" t="s">
        <v>146</v>
      </c>
      <c r="AE109" s="32" t="s">
        <v>535</v>
      </c>
      <c r="AF109" s="169"/>
      <c r="AG109" s="169"/>
      <c r="AH109" s="169"/>
      <c r="AI109" s="169"/>
      <c r="AJ109" s="169"/>
      <c r="AK109" s="34" t="s">
        <v>707</v>
      </c>
    </row>
    <row r="110" spans="2:37" ht="15" customHeight="1" x14ac:dyDescent="0.15">
      <c r="B110" s="6" t="s">
        <v>642</v>
      </c>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row>
    <row r="111" spans="2:37" ht="15" customHeight="1" x14ac:dyDescent="0.15">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row>
    <row r="112" spans="2:37" ht="15" customHeight="1" x14ac:dyDescent="0.15">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row>
    <row r="113" spans="2:37" ht="15" customHeight="1" x14ac:dyDescent="0.15">
      <c r="B113" s="30"/>
      <c r="C113" s="30"/>
      <c r="D113" s="30"/>
      <c r="E113" s="30"/>
      <c r="F113" s="30"/>
      <c r="G113" s="30"/>
      <c r="H113" s="30"/>
      <c r="I113" s="30"/>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row>
    <row r="114" spans="2:37" ht="15" customHeight="1" x14ac:dyDescent="0.15">
      <c r="B114" s="6" t="s">
        <v>643</v>
      </c>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row>
    <row r="115" spans="2:37" ht="15" customHeight="1" x14ac:dyDescent="0.15">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row>
    <row r="116" spans="2:37" ht="15" customHeight="1" x14ac:dyDescent="0.15">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row>
    <row r="117" spans="2:37" ht="15" customHeight="1" x14ac:dyDescent="0.15">
      <c r="B117" s="30"/>
      <c r="C117" s="30"/>
      <c r="D117" s="30"/>
      <c r="E117" s="30"/>
      <c r="F117" s="30"/>
      <c r="G117" s="30"/>
      <c r="H117" s="30"/>
      <c r="I117" s="30"/>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row>
  </sheetData>
  <mergeCells count="142">
    <mergeCell ref="B2:AK2"/>
    <mergeCell ref="K4:N4"/>
    <mergeCell ref="K5:N5"/>
    <mergeCell ref="K6:N6"/>
    <mergeCell ref="K7:N7"/>
    <mergeCell ref="K8:N8"/>
    <mergeCell ref="M10:P10"/>
    <mergeCell ref="J12:M12"/>
    <mergeCell ref="J13:M13"/>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P17:AC17"/>
    <mergeCell ref="P18:AC18"/>
    <mergeCell ref="J19:AK19"/>
    <mergeCell ref="J20:AK20"/>
    <mergeCell ref="J21:AK21"/>
    <mergeCell ref="J22:AK22"/>
    <mergeCell ref="J17:M17"/>
    <mergeCell ref="J18:M18"/>
    <mergeCell ref="AF17:AJ17"/>
    <mergeCell ref="AF18:AJ18"/>
    <mergeCell ref="J23:AK23"/>
    <mergeCell ref="J24:AK24"/>
    <mergeCell ref="J25:AK25"/>
    <mergeCell ref="J26:AK26"/>
    <mergeCell ref="K36:N36"/>
    <mergeCell ref="K37:N37"/>
    <mergeCell ref="K38:N38"/>
    <mergeCell ref="K39:N39"/>
    <mergeCell ref="K40:N40"/>
    <mergeCell ref="M42:P42"/>
    <mergeCell ref="J44:M44"/>
    <mergeCell ref="P44:AC44"/>
    <mergeCell ref="AF44:AJ44"/>
    <mergeCell ref="J45:M45"/>
    <mergeCell ref="P45:AC45"/>
    <mergeCell ref="AF45:AJ45"/>
    <mergeCell ref="J46:M46"/>
    <mergeCell ref="P46:AC46"/>
    <mergeCell ref="AF46:AJ46"/>
    <mergeCell ref="J47:M47"/>
    <mergeCell ref="P47:AC47"/>
    <mergeCell ref="AF47:AJ47"/>
    <mergeCell ref="J48:M48"/>
    <mergeCell ref="P48:AC48"/>
    <mergeCell ref="AF48:AJ48"/>
    <mergeCell ref="J49:M49"/>
    <mergeCell ref="P49:AC49"/>
    <mergeCell ref="AF49:AJ49"/>
    <mergeCell ref="J50:M50"/>
    <mergeCell ref="P50:AC50"/>
    <mergeCell ref="AF50:AJ50"/>
    <mergeCell ref="J57:AK57"/>
    <mergeCell ref="J58:AK58"/>
    <mergeCell ref="J51:AK51"/>
    <mergeCell ref="J52:AK52"/>
    <mergeCell ref="J53:AK53"/>
    <mergeCell ref="J54:AK54"/>
    <mergeCell ref="J55:AK55"/>
    <mergeCell ref="J56:AK56"/>
    <mergeCell ref="B61:AK61"/>
    <mergeCell ref="K63:N63"/>
    <mergeCell ref="K64:N64"/>
    <mergeCell ref="K65:N65"/>
    <mergeCell ref="K66:N66"/>
    <mergeCell ref="K67:N67"/>
    <mergeCell ref="M69:P69"/>
    <mergeCell ref="J71:M71"/>
    <mergeCell ref="P71:AC71"/>
    <mergeCell ref="AF71:AJ71"/>
    <mergeCell ref="J72:M72"/>
    <mergeCell ref="P72:AC72"/>
    <mergeCell ref="AF72:AJ72"/>
    <mergeCell ref="J73:M73"/>
    <mergeCell ref="P73:AC73"/>
    <mergeCell ref="AF73:AJ73"/>
    <mergeCell ref="J74:M74"/>
    <mergeCell ref="P74:AC74"/>
    <mergeCell ref="AF74:AJ74"/>
    <mergeCell ref="J75:M75"/>
    <mergeCell ref="P75:AC75"/>
    <mergeCell ref="AF75:AJ75"/>
    <mergeCell ref="J76:M76"/>
    <mergeCell ref="P76:AC76"/>
    <mergeCell ref="AF76:AJ76"/>
    <mergeCell ref="J77:M77"/>
    <mergeCell ref="P77:AC77"/>
    <mergeCell ref="AF77:AJ77"/>
    <mergeCell ref="J78:AK78"/>
    <mergeCell ref="J79:AK79"/>
    <mergeCell ref="J80:AK80"/>
    <mergeCell ref="J81:AK81"/>
    <mergeCell ref="J82:AK82"/>
    <mergeCell ref="J83:AK83"/>
    <mergeCell ref="J84:AK84"/>
    <mergeCell ref="J85:AK85"/>
    <mergeCell ref="K95:N95"/>
    <mergeCell ref="K96:N96"/>
    <mergeCell ref="K97:N97"/>
    <mergeCell ref="K98:N98"/>
    <mergeCell ref="K99:N99"/>
    <mergeCell ref="M101:P101"/>
    <mergeCell ref="J103:M103"/>
    <mergeCell ref="P103:AC103"/>
    <mergeCell ref="AF103:AJ103"/>
    <mergeCell ref="J104:M104"/>
    <mergeCell ref="P104:AC104"/>
    <mergeCell ref="AF104:AJ104"/>
    <mergeCell ref="J105:M105"/>
    <mergeCell ref="P105:AC105"/>
    <mergeCell ref="AF105:AJ105"/>
    <mergeCell ref="J106:M106"/>
    <mergeCell ref="P106:AC106"/>
    <mergeCell ref="AF106:AJ106"/>
    <mergeCell ref="J107:M107"/>
    <mergeCell ref="P107:AC107"/>
    <mergeCell ref="AF107:AJ107"/>
    <mergeCell ref="J108:M108"/>
    <mergeCell ref="P108:AC108"/>
    <mergeCell ref="AF108:AJ108"/>
    <mergeCell ref="J109:M109"/>
    <mergeCell ref="P109:AC109"/>
    <mergeCell ref="AF109:AJ109"/>
    <mergeCell ref="J116:AK116"/>
    <mergeCell ref="J117:AK117"/>
    <mergeCell ref="J110:AK110"/>
    <mergeCell ref="J111:AK111"/>
    <mergeCell ref="J112:AK112"/>
    <mergeCell ref="J113:AK113"/>
    <mergeCell ref="J114:AK114"/>
    <mergeCell ref="J115:AK115"/>
  </mergeCells>
  <phoneticPr fontId="21"/>
  <dataValidations count="4">
    <dataValidation type="list" allowBlank="1" showInputMessage="1" prompt="選択" sqref="K6:N6 K38:N38 K65:N65 K97:N97" xr:uid="{00000000-0002-0000-0700-000000000000}">
      <formula1>柱の小径</formula1>
    </dataValidation>
    <dataValidation type="list" allowBlank="1" showInputMessage="1" showErrorMessage="1" prompt="選択" sqref="W11 Z11 W43 Z43 W70 Z70 W102 Z102" xr:uid="{00000000-0002-0000-0700-000001000000}">
      <formula1>選択</formula1>
    </dataValidation>
    <dataValidation type="list" allowBlank="1" showInputMessage="1" prompt="選択" sqref="P13 P14:AC18 P45 P46:AC50 P72 P73:AC77 P104 P105:AC109" xr:uid="{00000000-0002-0000-0700-000002000000}">
      <formula1>用途</formula1>
    </dataValidation>
    <dataValidation type="list" allowBlank="1" showInputMessage="1" prompt="選択" sqref="J13:M18 J72:M77 J45:M50 J104:M109"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5"/>
  <sheetViews>
    <sheetView zoomScaleNormal="100" zoomScaleSheetLayoutView="100" workbookViewId="0">
      <selection activeCell="K4" sqref="K4:N4"/>
    </sheetView>
  </sheetViews>
  <sheetFormatPr defaultColWidth="2.5" defaultRowHeight="15" customHeight="1" x14ac:dyDescent="0.15"/>
  <cols>
    <col min="1" max="73" width="2.5" style="6" customWidth="1"/>
    <col min="74" max="16384" width="2.5" style="7"/>
  </cols>
  <sheetData>
    <row r="2" spans="2:37" ht="15" customHeight="1" x14ac:dyDescent="0.15">
      <c r="B2" s="100" t="s">
        <v>644</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row>
    <row r="3" spans="2:37" ht="15" customHeight="1" x14ac:dyDescent="0.15">
      <c r="B3" s="30" t="s">
        <v>645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30" t="s">
        <v>598</v>
      </c>
      <c r="C4" s="30"/>
      <c r="D4" s="30"/>
      <c r="E4" s="30"/>
      <c r="F4" s="30"/>
      <c r="G4" s="30"/>
      <c r="H4" s="30"/>
      <c r="I4" s="30"/>
      <c r="J4" s="30"/>
      <c r="K4" s="174"/>
      <c r="L4" s="174"/>
      <c r="M4" s="174"/>
      <c r="N4" s="174"/>
      <c r="O4" s="30"/>
      <c r="P4" s="30"/>
      <c r="Q4" s="30"/>
      <c r="R4" s="30"/>
      <c r="S4" s="30"/>
      <c r="T4" s="30"/>
      <c r="U4" s="30"/>
      <c r="V4" s="30"/>
      <c r="W4" s="30"/>
      <c r="X4" s="30"/>
      <c r="Y4" s="30"/>
      <c r="Z4" s="30"/>
      <c r="AA4" s="30"/>
      <c r="AB4" s="30"/>
      <c r="AC4" s="30"/>
      <c r="AD4" s="30"/>
      <c r="AE4" s="30"/>
      <c r="AF4" s="30"/>
      <c r="AG4" s="30"/>
      <c r="AH4" s="30"/>
      <c r="AI4" s="30"/>
      <c r="AJ4" s="30"/>
      <c r="AK4" s="30"/>
    </row>
    <row r="5" spans="2:37" ht="15" customHeight="1" x14ac:dyDescent="0.15">
      <c r="B5" s="27" t="s">
        <v>646</v>
      </c>
      <c r="C5" s="27"/>
      <c r="D5" s="27"/>
      <c r="E5" s="27"/>
      <c r="F5" s="27"/>
      <c r="G5" s="27"/>
      <c r="H5" s="27"/>
      <c r="I5" s="27"/>
      <c r="J5" s="27"/>
      <c r="K5" s="175"/>
      <c r="L5" s="175"/>
      <c r="M5" s="175"/>
      <c r="N5" s="175"/>
      <c r="O5" s="54" t="s">
        <v>714</v>
      </c>
      <c r="P5" s="27"/>
      <c r="Q5" s="27"/>
      <c r="R5" s="27"/>
      <c r="S5" s="27"/>
      <c r="T5" s="27"/>
      <c r="U5" s="27"/>
      <c r="V5" s="27"/>
      <c r="W5" s="27"/>
      <c r="X5" s="27"/>
      <c r="Y5" s="27"/>
      <c r="Z5" s="27"/>
      <c r="AA5" s="27"/>
      <c r="AB5" s="27"/>
      <c r="AC5" s="27"/>
      <c r="AD5" s="27"/>
      <c r="AE5" s="27"/>
      <c r="AF5" s="27"/>
      <c r="AG5" s="27"/>
      <c r="AH5" s="27"/>
      <c r="AI5" s="27"/>
      <c r="AJ5" s="27"/>
      <c r="AK5" s="27"/>
    </row>
    <row r="6" spans="2:37" ht="15" customHeight="1" x14ac:dyDescent="0.15">
      <c r="B6" s="6" t="s">
        <v>647</v>
      </c>
    </row>
    <row r="7" spans="2:37" ht="15" customHeight="1" x14ac:dyDescent="0.15">
      <c r="D7" s="6" t="s">
        <v>129</v>
      </c>
      <c r="E7" s="6" t="s">
        <v>130</v>
      </c>
      <c r="F7" s="6" t="s">
        <v>571</v>
      </c>
      <c r="K7" s="6" t="s">
        <v>648</v>
      </c>
      <c r="L7" s="9" t="s">
        <v>649</v>
      </c>
      <c r="M7" s="176"/>
      <c r="N7" s="176"/>
      <c r="O7" s="176"/>
      <c r="P7" s="176"/>
      <c r="Q7" s="34" t="s">
        <v>715</v>
      </c>
    </row>
    <row r="8" spans="2:37" ht="15" customHeight="1" x14ac:dyDescent="0.15">
      <c r="D8" s="6" t="s">
        <v>129</v>
      </c>
      <c r="E8" s="6" t="s">
        <v>132</v>
      </c>
      <c r="F8" s="6" t="s">
        <v>604</v>
      </c>
      <c r="K8" s="6" t="s">
        <v>648</v>
      </c>
      <c r="L8" s="9" t="s">
        <v>649</v>
      </c>
      <c r="M8" s="176"/>
      <c r="N8" s="176"/>
      <c r="O8" s="176"/>
      <c r="P8" s="176"/>
      <c r="Q8" s="34" t="s">
        <v>715</v>
      </c>
    </row>
    <row r="9" spans="2:37" ht="15" customHeight="1" x14ac:dyDescent="0.15">
      <c r="D9" s="6" t="s">
        <v>129</v>
      </c>
      <c r="E9" s="6" t="s">
        <v>133</v>
      </c>
      <c r="F9" s="6" t="s">
        <v>574</v>
      </c>
      <c r="H9" s="6" t="s">
        <v>648</v>
      </c>
      <c r="J9" s="99" t="s">
        <v>651</v>
      </c>
      <c r="K9" s="99"/>
      <c r="L9" s="9" t="s">
        <v>649</v>
      </c>
      <c r="M9" s="177"/>
      <c r="N9" s="177"/>
      <c r="O9" s="177"/>
      <c r="P9" s="177"/>
      <c r="Q9" s="9" t="s">
        <v>650</v>
      </c>
      <c r="R9" s="99" t="s">
        <v>652</v>
      </c>
      <c r="S9" s="99"/>
      <c r="T9" s="9" t="s">
        <v>649</v>
      </c>
      <c r="U9" s="177"/>
      <c r="V9" s="177"/>
      <c r="W9" s="177"/>
      <c r="X9" s="177"/>
      <c r="Y9" s="9" t="s">
        <v>650</v>
      </c>
    </row>
    <row r="10" spans="2:37" ht="15" customHeight="1" x14ac:dyDescent="0.15">
      <c r="B10" s="30"/>
      <c r="C10" s="30"/>
      <c r="D10" s="30" t="s">
        <v>129</v>
      </c>
      <c r="E10" s="30" t="s">
        <v>557</v>
      </c>
      <c r="F10" s="30" t="s">
        <v>410</v>
      </c>
      <c r="G10" s="30"/>
      <c r="H10" s="30" t="s">
        <v>648</v>
      </c>
      <c r="I10" s="30"/>
      <c r="J10" s="30"/>
      <c r="K10" s="30"/>
      <c r="L10" s="30"/>
      <c r="M10" s="174"/>
      <c r="N10" s="174"/>
      <c r="O10" s="174"/>
      <c r="P10" s="174"/>
      <c r="Q10" s="174"/>
      <c r="R10" s="174"/>
      <c r="S10" s="174"/>
      <c r="T10" s="174"/>
      <c r="U10" s="32" t="s">
        <v>578</v>
      </c>
      <c r="V10" s="131" t="s">
        <v>579</v>
      </c>
      <c r="W10" s="131"/>
      <c r="X10" s="174"/>
      <c r="Y10" s="174"/>
      <c r="Z10" s="174"/>
      <c r="AA10" s="174"/>
      <c r="AB10" s="174"/>
      <c r="AC10" s="174"/>
      <c r="AD10" s="174"/>
      <c r="AE10" s="174"/>
      <c r="AF10" s="32" t="s">
        <v>578</v>
      </c>
      <c r="AG10" s="30"/>
      <c r="AH10" s="30"/>
      <c r="AI10" s="30"/>
      <c r="AJ10" s="30"/>
      <c r="AK10" s="30"/>
    </row>
    <row r="11" spans="2:37" ht="15" customHeight="1" x14ac:dyDescent="0.15">
      <c r="B11" s="41" t="s">
        <v>653</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7" ht="15" customHeight="1" x14ac:dyDescent="0.15">
      <c r="E12" s="37" t="s">
        <v>172</v>
      </c>
      <c r="F12" s="6" t="s">
        <v>654</v>
      </c>
    </row>
    <row r="13" spans="2:37" ht="15" customHeight="1" x14ac:dyDescent="0.15">
      <c r="B13" s="30"/>
      <c r="C13" s="30"/>
      <c r="D13" s="30"/>
      <c r="E13" s="5" t="s">
        <v>172</v>
      </c>
      <c r="F13" s="30" t="s">
        <v>655</v>
      </c>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2:37" ht="15" customHeight="1" x14ac:dyDescent="0.15">
      <c r="B14" s="6" t="s">
        <v>656</v>
      </c>
    </row>
    <row r="15" spans="2:37" ht="15" customHeight="1" x14ac:dyDescent="0.15">
      <c r="E15" s="37" t="s">
        <v>172</v>
      </c>
      <c r="F15" s="6" t="s">
        <v>657</v>
      </c>
    </row>
    <row r="16" spans="2:37" ht="15" customHeight="1" x14ac:dyDescent="0.15">
      <c r="E16" s="37" t="s">
        <v>172</v>
      </c>
      <c r="F16" s="6" t="s">
        <v>658</v>
      </c>
    </row>
    <row r="17" spans="2:37" ht="15" customHeight="1" x14ac:dyDescent="0.15">
      <c r="E17" s="37" t="s">
        <v>172</v>
      </c>
      <c r="F17" s="6" t="s">
        <v>659</v>
      </c>
    </row>
    <row r="18" spans="2:37" ht="15" customHeight="1" x14ac:dyDescent="0.15">
      <c r="E18" s="37" t="s">
        <v>172</v>
      </c>
      <c r="F18" s="6" t="s">
        <v>660</v>
      </c>
    </row>
    <row r="19" spans="2:37" ht="15" customHeight="1" x14ac:dyDescent="0.15">
      <c r="B19" s="30"/>
      <c r="C19" s="30"/>
      <c r="D19" s="30"/>
      <c r="E19" s="5" t="s">
        <v>172</v>
      </c>
      <c r="F19" s="30" t="s">
        <v>661</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x14ac:dyDescent="0.15">
      <c r="B20" s="6" t="s">
        <v>662</v>
      </c>
    </row>
    <row r="21" spans="2:37" ht="15" customHeight="1" x14ac:dyDescent="0.15">
      <c r="D21" s="6" t="s">
        <v>129</v>
      </c>
      <c r="E21" s="6" t="s">
        <v>130</v>
      </c>
      <c r="F21" s="6" t="s">
        <v>663</v>
      </c>
      <c r="H21" s="6" t="s">
        <v>648</v>
      </c>
      <c r="J21" s="9" t="s">
        <v>649</v>
      </c>
      <c r="K21" s="109"/>
      <c r="L21" s="109"/>
      <c r="M21" s="109"/>
      <c r="N21" s="109"/>
      <c r="O21" s="109"/>
      <c r="P21" s="109"/>
      <c r="Q21" s="109"/>
      <c r="R21" s="109"/>
      <c r="S21" s="9" t="s">
        <v>650</v>
      </c>
    </row>
    <row r="22" spans="2:37" ht="15" customHeight="1" x14ac:dyDescent="0.15">
      <c r="D22" s="6" t="s">
        <v>129</v>
      </c>
      <c r="E22" s="6" t="s">
        <v>132</v>
      </c>
      <c r="F22" s="6" t="s">
        <v>664</v>
      </c>
      <c r="H22" s="6" t="s">
        <v>648</v>
      </c>
    </row>
    <row r="23" spans="2:37" ht="15" customHeight="1" x14ac:dyDescent="0.15">
      <c r="E23" s="37" t="s">
        <v>172</v>
      </c>
      <c r="F23" s="6" t="s">
        <v>665</v>
      </c>
    </row>
    <row r="24" spans="2:37" ht="15" customHeight="1" x14ac:dyDescent="0.15">
      <c r="E24" s="9" t="s">
        <v>649</v>
      </c>
      <c r="F24" s="6" t="s">
        <v>991</v>
      </c>
      <c r="J24" s="33"/>
      <c r="K24" s="109"/>
      <c r="L24" s="109"/>
      <c r="M24" s="109"/>
      <c r="N24" s="109"/>
      <c r="O24" s="109"/>
      <c r="P24" s="109"/>
      <c r="Q24" s="109"/>
      <c r="R24" s="109"/>
      <c r="S24" s="9" t="s">
        <v>650</v>
      </c>
    </row>
    <row r="25" spans="2:37" ht="15" customHeight="1" x14ac:dyDescent="0.15">
      <c r="B25" s="30"/>
      <c r="C25" s="30"/>
      <c r="D25" s="30"/>
      <c r="E25" s="37" t="s">
        <v>172</v>
      </c>
      <c r="F25" s="30" t="s">
        <v>667</v>
      </c>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2:37" ht="15" customHeight="1" x14ac:dyDescent="0.15">
      <c r="B26" s="41" t="s">
        <v>668</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2:37" ht="15" customHeight="1" x14ac:dyDescent="0.15">
      <c r="B27" s="30"/>
      <c r="C27" s="30"/>
      <c r="J27" s="32" t="s">
        <v>649</v>
      </c>
      <c r="K27" s="173"/>
      <c r="L27" s="173"/>
      <c r="M27" s="173"/>
      <c r="N27" s="173"/>
      <c r="O27" s="173"/>
      <c r="P27" s="173"/>
      <c r="Q27" s="173"/>
      <c r="R27" s="173"/>
      <c r="S27" s="32" t="s">
        <v>650</v>
      </c>
      <c r="T27" s="30"/>
      <c r="U27" s="30"/>
      <c r="V27" s="30"/>
      <c r="AG27" s="30"/>
      <c r="AH27" s="30"/>
      <c r="AI27" s="30"/>
      <c r="AJ27" s="30"/>
      <c r="AK27" s="30"/>
    </row>
    <row r="28" spans="2:37" ht="15" customHeight="1" x14ac:dyDescent="0.15">
      <c r="B28" s="41" t="s">
        <v>669</v>
      </c>
      <c r="C28" s="41"/>
      <c r="D28" s="41"/>
      <c r="E28" s="41"/>
      <c r="F28" s="41"/>
      <c r="G28" s="41"/>
      <c r="H28" s="41"/>
      <c r="I28" s="41"/>
      <c r="J28" s="41"/>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row>
    <row r="29" spans="2:37" ht="15" customHeight="1" x14ac:dyDescent="0.15">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row>
    <row r="30" spans="2:37" ht="15" customHeight="1" x14ac:dyDescent="0.15">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row>
    <row r="31" spans="2:37" ht="15" customHeight="1" x14ac:dyDescent="0.15">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row>
    <row r="32" spans="2:37" ht="15" customHeight="1" x14ac:dyDescent="0.15">
      <c r="B32" s="30"/>
      <c r="C32" s="30"/>
      <c r="D32" s="30"/>
      <c r="E32" s="30"/>
      <c r="F32" s="30"/>
      <c r="G32" s="30"/>
      <c r="H32" s="30"/>
      <c r="I32" s="30"/>
      <c r="J32" s="30"/>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row>
    <row r="35" spans="2:37" ht="15" customHeight="1" x14ac:dyDescent="0.15">
      <c r="B35" s="100" t="s">
        <v>644</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row>
    <row r="36" spans="2:37" ht="15" customHeight="1" x14ac:dyDescent="0.15">
      <c r="B36" s="30" t="s">
        <v>645</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2:37" ht="15" customHeight="1" x14ac:dyDescent="0.15">
      <c r="B37" s="30" t="s">
        <v>598</v>
      </c>
      <c r="C37" s="30"/>
      <c r="D37" s="30"/>
      <c r="E37" s="30"/>
      <c r="F37" s="30"/>
      <c r="G37" s="30"/>
      <c r="H37" s="30"/>
      <c r="I37" s="30"/>
      <c r="J37" s="30"/>
      <c r="K37" s="174"/>
      <c r="L37" s="174"/>
      <c r="M37" s="174"/>
      <c r="N37" s="174"/>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2:37" ht="15" customHeight="1" x14ac:dyDescent="0.15">
      <c r="B38" s="27" t="s">
        <v>646</v>
      </c>
      <c r="C38" s="27"/>
      <c r="D38" s="27"/>
      <c r="E38" s="27"/>
      <c r="F38" s="27"/>
      <c r="G38" s="27"/>
      <c r="H38" s="27"/>
      <c r="I38" s="27"/>
      <c r="J38" s="27"/>
      <c r="K38" s="175"/>
      <c r="L38" s="175"/>
      <c r="M38" s="175"/>
      <c r="N38" s="175"/>
      <c r="O38" s="54" t="s">
        <v>714</v>
      </c>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x14ac:dyDescent="0.15">
      <c r="B39" s="6" t="s">
        <v>647</v>
      </c>
    </row>
    <row r="40" spans="2:37" ht="15" customHeight="1" x14ac:dyDescent="0.15">
      <c r="D40" s="6" t="s">
        <v>129</v>
      </c>
      <c r="E40" s="6" t="s">
        <v>130</v>
      </c>
      <c r="F40" s="6" t="s">
        <v>571</v>
      </c>
      <c r="K40" s="6" t="s">
        <v>648</v>
      </c>
      <c r="L40" s="9" t="s">
        <v>649</v>
      </c>
      <c r="M40" s="176"/>
      <c r="N40" s="176"/>
      <c r="O40" s="176"/>
      <c r="P40" s="176"/>
      <c r="Q40" s="34" t="s">
        <v>715</v>
      </c>
    </row>
    <row r="41" spans="2:37" ht="15" customHeight="1" x14ac:dyDescent="0.15">
      <c r="D41" s="6" t="s">
        <v>129</v>
      </c>
      <c r="E41" s="6" t="s">
        <v>132</v>
      </c>
      <c r="F41" s="6" t="s">
        <v>604</v>
      </c>
      <c r="K41" s="6" t="s">
        <v>648</v>
      </c>
      <c r="L41" s="9" t="s">
        <v>649</v>
      </c>
      <c r="M41" s="176"/>
      <c r="N41" s="176"/>
      <c r="O41" s="176"/>
      <c r="P41" s="176"/>
      <c r="Q41" s="34" t="s">
        <v>715</v>
      </c>
    </row>
    <row r="42" spans="2:37" ht="15" customHeight="1" x14ac:dyDescent="0.15">
      <c r="D42" s="6" t="s">
        <v>129</v>
      </c>
      <c r="E42" s="6" t="s">
        <v>133</v>
      </c>
      <c r="F42" s="6" t="s">
        <v>574</v>
      </c>
      <c r="H42" s="6" t="s">
        <v>648</v>
      </c>
      <c r="J42" s="99" t="s">
        <v>651</v>
      </c>
      <c r="K42" s="99"/>
      <c r="L42" s="9" t="s">
        <v>649</v>
      </c>
      <c r="M42" s="177"/>
      <c r="N42" s="177"/>
      <c r="O42" s="177"/>
      <c r="P42" s="177"/>
      <c r="Q42" s="9" t="s">
        <v>650</v>
      </c>
      <c r="R42" s="99" t="s">
        <v>652</v>
      </c>
      <c r="S42" s="99"/>
      <c r="T42" s="9" t="s">
        <v>649</v>
      </c>
      <c r="U42" s="177"/>
      <c r="V42" s="177"/>
      <c r="W42" s="177"/>
      <c r="X42" s="177"/>
      <c r="Y42" s="9" t="s">
        <v>650</v>
      </c>
    </row>
    <row r="43" spans="2:37" ht="15" customHeight="1" x14ac:dyDescent="0.15">
      <c r="B43" s="30"/>
      <c r="C43" s="30"/>
      <c r="D43" s="30" t="s">
        <v>129</v>
      </c>
      <c r="E43" s="30" t="s">
        <v>557</v>
      </c>
      <c r="F43" s="30" t="s">
        <v>410</v>
      </c>
      <c r="G43" s="30"/>
      <c r="H43" s="30" t="s">
        <v>648</v>
      </c>
      <c r="I43" s="30"/>
      <c r="J43" s="30"/>
      <c r="K43" s="30"/>
      <c r="L43" s="30"/>
      <c r="M43" s="174"/>
      <c r="N43" s="174"/>
      <c r="O43" s="174"/>
      <c r="P43" s="174"/>
      <c r="Q43" s="174"/>
      <c r="R43" s="174"/>
      <c r="S43" s="174"/>
      <c r="T43" s="174"/>
      <c r="U43" s="32" t="s">
        <v>578</v>
      </c>
      <c r="V43" s="131" t="s">
        <v>579</v>
      </c>
      <c r="W43" s="131"/>
      <c r="X43" s="174"/>
      <c r="Y43" s="174"/>
      <c r="Z43" s="174"/>
      <c r="AA43" s="174"/>
      <c r="AB43" s="174"/>
      <c r="AC43" s="174"/>
      <c r="AD43" s="174"/>
      <c r="AE43" s="174"/>
      <c r="AF43" s="32" t="s">
        <v>578</v>
      </c>
      <c r="AG43" s="30"/>
      <c r="AH43" s="30"/>
      <c r="AI43" s="30"/>
      <c r="AJ43" s="30"/>
      <c r="AK43" s="30"/>
    </row>
    <row r="44" spans="2:37" ht="15" customHeight="1" x14ac:dyDescent="0.15">
      <c r="B44" s="41" t="s">
        <v>653</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spans="2:37" ht="15" customHeight="1" x14ac:dyDescent="0.15">
      <c r="E45" s="37" t="s">
        <v>172</v>
      </c>
      <c r="F45" s="6" t="s">
        <v>654</v>
      </c>
    </row>
    <row r="46" spans="2:37" ht="15" customHeight="1" x14ac:dyDescent="0.15">
      <c r="B46" s="30"/>
      <c r="C46" s="30"/>
      <c r="D46" s="30"/>
      <c r="E46" s="5" t="s">
        <v>172</v>
      </c>
      <c r="F46" s="30" t="s">
        <v>655</v>
      </c>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2:37" ht="15" customHeight="1" x14ac:dyDescent="0.15">
      <c r="B47" s="6" t="s">
        <v>656</v>
      </c>
    </row>
    <row r="48" spans="2:37" ht="15" customHeight="1" x14ac:dyDescent="0.15">
      <c r="E48" s="37" t="s">
        <v>172</v>
      </c>
      <c r="F48" s="6" t="s">
        <v>657</v>
      </c>
    </row>
    <row r="49" spans="2:37" ht="15" customHeight="1" x14ac:dyDescent="0.15">
      <c r="E49" s="37" t="s">
        <v>172</v>
      </c>
      <c r="F49" s="6" t="s">
        <v>658</v>
      </c>
    </row>
    <row r="50" spans="2:37" ht="15" customHeight="1" x14ac:dyDescent="0.15">
      <c r="E50" s="37" t="s">
        <v>172</v>
      </c>
      <c r="F50" s="6" t="s">
        <v>659</v>
      </c>
    </row>
    <row r="51" spans="2:37" ht="15" customHeight="1" x14ac:dyDescent="0.15">
      <c r="E51" s="37" t="s">
        <v>172</v>
      </c>
      <c r="F51" s="6" t="s">
        <v>660</v>
      </c>
    </row>
    <row r="52" spans="2:37" ht="15" customHeight="1" x14ac:dyDescent="0.15">
      <c r="B52" s="30"/>
      <c r="C52" s="30"/>
      <c r="D52" s="30"/>
      <c r="E52" s="5" t="s">
        <v>172</v>
      </c>
      <c r="F52" s="30" t="s">
        <v>661</v>
      </c>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2:37" ht="15" customHeight="1" x14ac:dyDescent="0.15">
      <c r="B53" s="6" t="s">
        <v>662</v>
      </c>
    </row>
    <row r="54" spans="2:37" ht="15" customHeight="1" x14ac:dyDescent="0.15">
      <c r="D54" s="6" t="s">
        <v>129</v>
      </c>
      <c r="E54" s="6" t="s">
        <v>130</v>
      </c>
      <c r="F54" s="6" t="s">
        <v>663</v>
      </c>
      <c r="H54" s="6" t="s">
        <v>648</v>
      </c>
      <c r="J54" s="9" t="s">
        <v>649</v>
      </c>
      <c r="K54" s="109"/>
      <c r="L54" s="109"/>
      <c r="M54" s="109"/>
      <c r="N54" s="109"/>
      <c r="O54" s="109"/>
      <c r="P54" s="109"/>
      <c r="Q54" s="109"/>
      <c r="R54" s="109"/>
      <c r="S54" s="9" t="s">
        <v>650</v>
      </c>
    </row>
    <row r="55" spans="2:37" ht="15" customHeight="1" x14ac:dyDescent="0.15">
      <c r="D55" s="6" t="s">
        <v>129</v>
      </c>
      <c r="E55" s="6" t="s">
        <v>132</v>
      </c>
      <c r="F55" s="6" t="s">
        <v>664</v>
      </c>
      <c r="H55" s="6" t="s">
        <v>648</v>
      </c>
    </row>
    <row r="56" spans="2:37" ht="15" customHeight="1" x14ac:dyDescent="0.15">
      <c r="E56" s="37" t="s">
        <v>172</v>
      </c>
      <c r="F56" s="6" t="s">
        <v>665</v>
      </c>
    </row>
    <row r="57" spans="2:37" ht="15" customHeight="1" x14ac:dyDescent="0.15">
      <c r="E57" s="9" t="s">
        <v>649</v>
      </c>
      <c r="J57" s="33" t="s">
        <v>666</v>
      </c>
      <c r="K57" s="109"/>
      <c r="L57" s="109"/>
      <c r="M57" s="109"/>
      <c r="N57" s="109"/>
      <c r="O57" s="109"/>
      <c r="P57" s="109"/>
      <c r="Q57" s="109"/>
      <c r="R57" s="109"/>
      <c r="S57" s="9" t="s">
        <v>650</v>
      </c>
    </row>
    <row r="58" spans="2:37" ht="15" customHeight="1" x14ac:dyDescent="0.15">
      <c r="B58" s="30"/>
      <c r="C58" s="30"/>
      <c r="D58" s="30"/>
      <c r="E58" s="37" t="s">
        <v>172</v>
      </c>
      <c r="F58" s="30" t="s">
        <v>667</v>
      </c>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row>
    <row r="59" spans="2:37" ht="15" customHeight="1" x14ac:dyDescent="0.15">
      <c r="B59" s="41" t="s">
        <v>668</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row>
    <row r="60" spans="2:37" ht="15" customHeight="1" x14ac:dyDescent="0.15">
      <c r="B60" s="30"/>
      <c r="C60" s="30"/>
      <c r="J60" s="32" t="s">
        <v>649</v>
      </c>
      <c r="K60" s="173"/>
      <c r="L60" s="173"/>
      <c r="M60" s="173"/>
      <c r="N60" s="173"/>
      <c r="O60" s="173"/>
      <c r="P60" s="173"/>
      <c r="Q60" s="173"/>
      <c r="R60" s="173"/>
      <c r="S60" s="32" t="s">
        <v>650</v>
      </c>
      <c r="T60" s="30"/>
      <c r="U60" s="30"/>
      <c r="V60" s="30"/>
      <c r="AG60" s="30"/>
      <c r="AH60" s="30"/>
      <c r="AI60" s="30"/>
      <c r="AJ60" s="30"/>
      <c r="AK60" s="30"/>
    </row>
    <row r="61" spans="2:37" ht="15" customHeight="1" x14ac:dyDescent="0.15">
      <c r="B61" s="41" t="s">
        <v>669</v>
      </c>
      <c r="C61" s="41"/>
      <c r="D61" s="41"/>
      <c r="E61" s="41"/>
      <c r="F61" s="41"/>
      <c r="G61" s="41"/>
      <c r="H61" s="41"/>
      <c r="I61" s="41"/>
      <c r="J61" s="41"/>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row>
    <row r="62" spans="2:37" ht="15" customHeight="1" x14ac:dyDescent="0.15">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row>
    <row r="63" spans="2:37" ht="15" customHeight="1" x14ac:dyDescent="0.15">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row>
    <row r="64" spans="2:37" ht="15" customHeight="1" x14ac:dyDescent="0.15">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row>
    <row r="65" spans="2:37" ht="15" customHeight="1" x14ac:dyDescent="0.15">
      <c r="B65" s="30"/>
      <c r="C65" s="30"/>
      <c r="D65" s="30"/>
      <c r="E65" s="30"/>
      <c r="F65" s="30"/>
      <c r="G65" s="30"/>
      <c r="H65" s="30"/>
      <c r="I65" s="30"/>
      <c r="J65" s="30"/>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row>
  </sheetData>
  <mergeCells count="40">
    <mergeCell ref="B2:AK2"/>
    <mergeCell ref="K4:N4"/>
    <mergeCell ref="K5:N5"/>
    <mergeCell ref="M7:P7"/>
    <mergeCell ref="M8:P8"/>
    <mergeCell ref="J9:K9"/>
    <mergeCell ref="R9:S9"/>
    <mergeCell ref="M9:P9"/>
    <mergeCell ref="U9:X9"/>
    <mergeCell ref="K27:R27"/>
    <mergeCell ref="K30:AK30"/>
    <mergeCell ref="K31:AK31"/>
    <mergeCell ref="K32:AK32"/>
    <mergeCell ref="M10:T10"/>
    <mergeCell ref="V10:W10"/>
    <mergeCell ref="X10:AE10"/>
    <mergeCell ref="K21:R21"/>
    <mergeCell ref="K24:R24"/>
    <mergeCell ref="K29:AK29"/>
    <mergeCell ref="K28:AK28"/>
    <mergeCell ref="K60:R60"/>
    <mergeCell ref="B35:AK35"/>
    <mergeCell ref="K37:N37"/>
    <mergeCell ref="K38:N38"/>
    <mergeCell ref="M40:P40"/>
    <mergeCell ref="M41:P41"/>
    <mergeCell ref="J42:K42"/>
    <mergeCell ref="M42:P42"/>
    <mergeCell ref="R42:S42"/>
    <mergeCell ref="U42:X42"/>
    <mergeCell ref="M43:T43"/>
    <mergeCell ref="V43:W43"/>
    <mergeCell ref="X43:AE43"/>
    <mergeCell ref="K54:R54"/>
    <mergeCell ref="K57:R57"/>
    <mergeCell ref="K61:AK61"/>
    <mergeCell ref="K62:AK62"/>
    <mergeCell ref="K63:AK63"/>
    <mergeCell ref="K64:AK64"/>
    <mergeCell ref="K65:AK65"/>
  </mergeCells>
  <phoneticPr fontId="21"/>
  <dataValidations xWindow="117" yWindow="538" count="3">
    <dataValidation type="list" allowBlank="1" showInputMessage="1" prompt="選択" sqref="M10:T10 X10:AE10 M43:T43 X43:AE43" xr:uid="{00000000-0002-0000-0800-000000000000}">
      <formula1>構造</formula1>
    </dataValidation>
    <dataValidation type="list" allowBlank="1" showInputMessage="1" showErrorMessage="1" prompt="選択" sqref="E12:E13 E15:E19 E23 E25 E45:E46 E48:E52 E56 E58" xr:uid="{00000000-0002-0000-0800-000001000000}">
      <formula1>選択</formula1>
    </dataValidation>
    <dataValidation type="list" allowBlank="1" showInputMessage="1" prompt="選択" sqref="K27:R27 K60:R60"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37</vt:i4>
      </vt:variant>
    </vt:vector>
  </HeadingPairs>
  <TitlesOfParts>
    <vt:vector size="48"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意見を聴いた設計図書</vt:lpstr>
      <vt:lpstr>屋外直通階段</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2024-03-18T17:12:04Z</cp:lastPrinted>
  <dcterms:created xsi:type="dcterms:W3CDTF">2010-11-02T01:35:34Z</dcterms:created>
  <dcterms:modified xsi:type="dcterms:W3CDTF">2024-11-06T07:42:41Z</dcterms:modified>
</cp:coreProperties>
</file>